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契約一覧" state="visible" r:id="rId4"/>
    <sheet sheetId="2" name="見直しの記録" state="visible" r:id="rId5"/>
    <sheet sheetId="3" name="使い方" state="visible" r:id="rId6"/>
  </sheets>
  <definedNames>
    <definedName name="_xlnm.Print_Titles" localSheetId="0">'契約一覧'!$3:$3</definedName>
    <definedName name="_xlnm.Print_Titles" localSheetId="1">'見直しの記録'!$3:$3</definedName>
  </definedNames>
  <calcPr calcId="171027"/>
</workbook>
</file>

<file path=xl/sharedStrings.xml><?xml version="1.0" encoding="utf-8"?>
<sst xmlns="http://schemas.openxmlformats.org/spreadsheetml/2006/main" count="91" uniqueCount="75">
  <si>
    <t>SaaS契約管理台帳</t>
  </si>
  <si>
    <t>1行に1契約です。年額換算・申し出期限まで・判定の列は式なので、書き込まないでください。</t>
  </si>
  <si>
    <t>サービス名</t>
  </si>
  <si>
    <t>用途・利用部署</t>
  </si>
  <si>
    <t>契約形態</t>
  </si>
  <si>
    <t>金額(税込)</t>
  </si>
  <si>
    <t>金額の単位</t>
  </si>
  <si>
    <t>年額換算</t>
  </si>
  <si>
    <t>支払い方法</t>
  </si>
  <si>
    <t>次回更新日</t>
  </si>
  <si>
    <t>自動更新</t>
  </si>
  <si>
    <t>解約の通知(日前)</t>
  </si>
  <si>
    <t>申し出期限まで(日)</t>
  </si>
  <si>
    <t>判定</t>
  </si>
  <si>
    <t>担当(主・予備)</t>
  </si>
  <si>
    <t>データの持ち出し方</t>
  </si>
  <si>
    <t>グループウェアA</t>
  </si>
  <si>
    <t>全社(メール・ファイル)</t>
  </si>
  <si>
    <t>年契約</t>
  </si>
  <si>
    <t>年額</t>
  </si>
  <si>
    <t>請求書払い</t>
  </si>
  <si>
    <t>あり</t>
  </si>
  <si>
    <t>総務部 鈴木・営業部 山田</t>
  </si>
  <si>
    <t>管理画面からユーザーごとに書き出し</t>
  </si>
  <si>
    <t>会計クラウドC</t>
  </si>
  <si>
    <t>経理部</t>
  </si>
  <si>
    <t>経理部 田中・総務部 鈴木</t>
  </si>
  <si>
    <t>仕訳はCSV、証憑はZIPで一括</t>
  </si>
  <si>
    <t>名刺管理E</t>
  </si>
  <si>
    <t>営業部</t>
  </si>
  <si>
    <t>月契約</t>
  </si>
  <si>
    <t>月額</t>
  </si>
  <si>
    <t>法人カード</t>
  </si>
  <si>
    <t>営業部 山田</t>
  </si>
  <si>
    <t>CSV(名刺の画像は別に依頼)</t>
  </si>
  <si>
    <t>Web会議D</t>
  </si>
  <si>
    <t>全社</t>
  </si>
  <si>
    <t>総務部 鈴木</t>
  </si>
  <si>
    <t>録画は各自で保存(一括の書き出しなし)</t>
  </si>
  <si>
    <t>デザインツールG</t>
  </si>
  <si>
    <t>広報(1名)</t>
  </si>
  <si>
    <t>個人の立替</t>
  </si>
  <si>
    <t>広報 佐藤</t>
  </si>
  <si>
    <t>作ったデータは本人のアカウントに残る</t>
  </si>
  <si>
    <t>合計</t>
  </si>
  <si>
    <t>更新前の見直しの記録</t>
  </si>
  <si>
    <t>解約の申し出期限の前に、使われ方を確かめて続けるかを決め、ここに残します。</t>
  </si>
  <si>
    <t>確認日</t>
  </si>
  <si>
    <t>契約数</t>
  </si>
  <si>
    <t>使っている数</t>
  </si>
  <si>
    <t>使用率</t>
  </si>
  <si>
    <t>判断</t>
  </si>
  <si>
    <t>理由</t>
  </si>
  <si>
    <t>承認者</t>
  </si>
  <si>
    <t>手続きした日</t>
  </si>
  <si>
    <t>数を減らす</t>
  </si>
  <si>
    <t>営業の異動で5人分が使われていない</t>
  </si>
  <si>
    <t>営業部長</t>
  </si>
  <si>
    <t>そのまま更新</t>
  </si>
  <si>
    <t>社外との打ち合わせで毎日使っている</t>
  </si>
  <si>
    <t>総務部長</t>
  </si>
  <si>
    <t>チャットB</t>
  </si>
  <si>
    <t>解約する</t>
  </si>
  <si>
    <t>グループウェアAのチャットに移った</t>
  </si>
  <si>
    <t>使い方</t>
  </si>
  <si>
    <t>このファイルは「契約一覧」「見直しの記録」「使い方」の3枚でできています。</t>
  </si>
  <si>
    <t>契約一覧には、会社が払っているクラウドサービスを1契約1行で書きます。同じサービスでも契約が2つあれば2行にします。</t>
  </si>
  <si>
    <t>金額は請求される単位で書き、金額の単位に「月額」か「年額」を選びます。年額換算の列で、1年あたりの費用がそろいます。</t>
  </si>
  <si>
    <t>自動更新ありの契約は、更新日ではなく「解約の申し出期限」が本当の締め切りです。規約に「満了の1か月前までに申し出」などとあるので、その日数を解約の通知(日前)に入れます。</t>
  </si>
  <si>
    <t>申し出期限まで(日)は、次回更新日から通知の日数を引いた日まで、あと何日あるかです。判定には「★30日以内」「60日以内」「申し出期限切れ」が出ます。</t>
  </si>
  <si>
    <t>「申し出期限切れ」が出た契約は、今回は更新される前提で、次の更新に向けて見直しの予定を立てます。</t>
  </si>
  <si>
    <t>支払い方法が「個人の立替」のサービスは、退職とともに止まったり、データが個人のアカウントに残ったりします。会社の契約に切り替えるか、やめるかを決めます。</t>
  </si>
  <si>
    <t>データの持ち出し方には、解約や乗り換えのときにデータをどの形で取り出せるか(CSV・一括のZIP・APIのみ・できない)を書きます。契約する前に確かめておくと、乗り換えで困りません。</t>
  </si>
  <si>
    <t>毎月1回、判定の列でフィルターをかけて★のものを確かめます。決めたことは「見直しの記録」に残し、承認者を書きます。</t>
  </si>
  <si>
    <t>アカウントとライセンスの割り当ては、別のテンプレ「アカウント・ライセンス管理台帳」で管理します。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</si>
</sst>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円&quot;"/>
    <numFmt numFmtId="165" formatCode="yyyy/mm/dd"/>
  </numFmts>
  <fonts count="8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5" fillId="4" borderId="1" xfId="0" applyFont="1" applyFill="1" applyBorder="1"/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6" customWidth="1"/>
    <col min="2" max="2" width="18" customWidth="1"/>
    <col min="3" max="3" width="11" customWidth="1"/>
    <col min="4" max="4" width="12" customWidth="1"/>
    <col min="6" max="8" width="12" customWidth="1"/>
    <col min="9" max="9" width="8" customWidth="1"/>
    <col min="10" max="10" width="10" customWidth="1"/>
    <col min="11" max="11" width="11" customWidth="1"/>
    <col min="12" max="12" width="16" customWidth="1"/>
    <col min="13" max="13" width="18" customWidth="1"/>
    <col min="14" max="14" width="26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 x14ac:dyDescent="0.25">
      <c r="A4" s="4" t="s">
        <v>16</v>
      </c>
      <c r="B4" s="4" t="s">
        <v>17</v>
      </c>
      <c r="C4" s="5" t="s">
        <v>18</v>
      </c>
      <c r="D4" s="6">
        <v>912000</v>
      </c>
      <c r="E4" s="5" t="s">
        <v>19</v>
      </c>
      <c r="F4" s="7">
        <f>IF(D4="","",IF(E4="年額",D4,D4*12))</f>
      </c>
      <c r="G4" s="5" t="s">
        <v>20</v>
      </c>
      <c r="H4" s="8">
        <v>46477</v>
      </c>
      <c r="I4" s="5" t="s">
        <v>21</v>
      </c>
      <c r="J4" s="9">
        <v>30</v>
      </c>
      <c r="K4" s="7">
        <f>IF(H4="","",H4-TODAY()-N(J4))</f>
      </c>
      <c r="L4" s="7">
        <f>IF(H4="","",IF(H4&lt;TODAY(),"更新日を書き直す",IF(K4&lt;0,"申し出期限切れ",IF(K4&lt;=30,"★30日以内",IF(K4&lt;=60,"60日以内","")))))</f>
      </c>
      <c r="M4" s="4" t="s">
        <v>22</v>
      </c>
      <c r="N4" s="4" t="s">
        <v>23</v>
      </c>
    </row>
    <row r="5" spans="1:14" x14ac:dyDescent="0.25">
      <c r="A5" s="4" t="s">
        <v>24</v>
      </c>
      <c r="B5" s="4" t="s">
        <v>25</v>
      </c>
      <c r="C5" s="5" t="s">
        <v>18</v>
      </c>
      <c r="D5" s="6">
        <v>79200</v>
      </c>
      <c r="E5" s="5" t="s">
        <v>19</v>
      </c>
      <c r="F5" s="7">
        <f>IF(D5="","",IF(E5="年額",D5,D5*12))</f>
      </c>
      <c r="G5" s="5" t="s">
        <v>20</v>
      </c>
      <c r="H5" s="8">
        <v>46356</v>
      </c>
      <c r="I5" s="5" t="s">
        <v>21</v>
      </c>
      <c r="J5" s="9">
        <v>60</v>
      </c>
      <c r="K5" s="7">
        <f>IF(H5="","",H5-TODAY()-N(J5))</f>
      </c>
      <c r="L5" s="7">
        <f>IF(H5="","",IF(H5&lt;TODAY(),"更新日を書き直す",IF(K5&lt;0,"申し出期限切れ",IF(K5&lt;=30,"★30日以内",IF(K5&lt;=60,"60日以内","")))))</f>
      </c>
      <c r="M5" s="4" t="s">
        <v>26</v>
      </c>
      <c r="N5" s="4" t="s">
        <v>27</v>
      </c>
    </row>
    <row r="6" spans="1:14" x14ac:dyDescent="0.25">
      <c r="A6" s="4" t="s">
        <v>28</v>
      </c>
      <c r="B6" s="4" t="s">
        <v>29</v>
      </c>
      <c r="C6" s="5" t="s">
        <v>30</v>
      </c>
      <c r="D6" s="6">
        <v>24000</v>
      </c>
      <c r="E6" s="5" t="s">
        <v>31</v>
      </c>
      <c r="F6" s="7">
        <f>IF(D6="","",IF(E6="年額",D6,D6*12))</f>
      </c>
      <c r="G6" s="5" t="s">
        <v>32</v>
      </c>
      <c r="H6" s="8">
        <v>46327</v>
      </c>
      <c r="I6" s="5" t="s">
        <v>21</v>
      </c>
      <c r="J6" s="9">
        <v>1</v>
      </c>
      <c r="K6" s="7">
        <f>IF(H6="","",H6-TODAY()-N(J6))</f>
      </c>
      <c r="L6" s="7">
        <f>IF(H6="","",IF(H6&lt;TODAY(),"更新日を書き直す",IF(K6&lt;0,"申し出期限切れ",IF(K6&lt;=30,"★30日以内",IF(K6&lt;=60,"60日以内","")))))</f>
      </c>
      <c r="M6" s="4" t="s">
        <v>33</v>
      </c>
      <c r="N6" s="4" t="s">
        <v>34</v>
      </c>
    </row>
    <row r="7" spans="1:14" x14ac:dyDescent="0.25">
      <c r="A7" s="4" t="s">
        <v>35</v>
      </c>
      <c r="B7" s="4" t="s">
        <v>36</v>
      </c>
      <c r="C7" s="5" t="s">
        <v>18</v>
      </c>
      <c r="D7" s="6">
        <v>120000</v>
      </c>
      <c r="E7" s="5" t="s">
        <v>19</v>
      </c>
      <c r="F7" s="7">
        <f>IF(D7="","",IF(E7="年額",D7,D7*12))</f>
      </c>
      <c r="G7" s="5" t="s">
        <v>32</v>
      </c>
      <c r="H7" s="8">
        <v>46402</v>
      </c>
      <c r="I7" s="5" t="s">
        <v>21</v>
      </c>
      <c r="J7" s="9">
        <v>30</v>
      </c>
      <c r="K7" s="7">
        <f>IF(H7="","",H7-TODAY()-N(J7))</f>
      </c>
      <c r="L7" s="7">
        <f>IF(H7="","",IF(H7&lt;TODAY(),"更新日を書き直す",IF(K7&lt;0,"申し出期限切れ",IF(K7&lt;=30,"★30日以内",IF(K7&lt;=60,"60日以内","")))))</f>
      </c>
      <c r="M7" s="4" t="s">
        <v>37</v>
      </c>
      <c r="N7" s="4" t="s">
        <v>38</v>
      </c>
    </row>
    <row r="8" spans="1:14" x14ac:dyDescent="0.25">
      <c r="A8" s="4" t="s">
        <v>39</v>
      </c>
      <c r="B8" s="4" t="s">
        <v>40</v>
      </c>
      <c r="C8" s="5" t="s">
        <v>30</v>
      </c>
      <c r="D8" s="6">
        <v>1800</v>
      </c>
      <c r="E8" s="5" t="s">
        <v>31</v>
      </c>
      <c r="F8" s="7">
        <f>IF(D8="","",IF(E8="年額",D8,D8*12))</f>
      </c>
      <c r="G8" s="5" t="s">
        <v>41</v>
      </c>
      <c r="H8" s="8">
        <v>46315</v>
      </c>
      <c r="I8" s="5" t="s">
        <v>21</v>
      </c>
      <c r="J8" s="9">
        <v>0</v>
      </c>
      <c r="K8" s="7">
        <f>IF(H8="","",H8-TODAY()-N(J8))</f>
      </c>
      <c r="L8" s="7">
        <f>IF(H8="","",IF(H8&lt;TODAY(),"更新日を書き直す",IF(K8&lt;0,"申し出期限切れ",IF(K8&lt;=30,"★30日以内",IF(K8&lt;=60,"60日以内","")))))</f>
      </c>
      <c r="M8" s="4" t="s">
        <v>42</v>
      </c>
      <c r="N8" s="4" t="s">
        <v>43</v>
      </c>
    </row>
    <row r="9" spans="1:14" x14ac:dyDescent="0.25">
      <c r="A9" s="4"/>
      <c r="B9" s="4"/>
      <c r="C9" s="5"/>
      <c r="D9" s="6"/>
      <c r="E9" s="5"/>
      <c r="F9" s="7">
        <f>IF(D9="","",IF(E9="年額",D9,D9*12))</f>
      </c>
      <c r="G9" s="5"/>
      <c r="H9" s="8"/>
      <c r="I9" s="5"/>
      <c r="J9" s="9"/>
      <c r="K9" s="7">
        <f>IF(H9="","",H9-TODAY()-N(J9))</f>
      </c>
      <c r="L9" s="7">
        <f>IF(H9="","",IF(H9&lt;TODAY(),"更新日を書き直す",IF(K9&lt;0,"申し出期限切れ",IF(K9&lt;=30,"★30日以内",IF(K9&lt;=60,"60日以内","")))))</f>
      </c>
      <c r="M9" s="4"/>
      <c r="N9" s="4"/>
    </row>
    <row r="10" spans="1:14" x14ac:dyDescent="0.25">
      <c r="A10" s="4"/>
      <c r="B10" s="4"/>
      <c r="C10" s="5"/>
      <c r="D10" s="6"/>
      <c r="E10" s="5"/>
      <c r="F10" s="7">
        <f>IF(D10="","",IF(E10="年額",D10,D10*12))</f>
      </c>
      <c r="G10" s="5"/>
      <c r="H10" s="8"/>
      <c r="I10" s="5"/>
      <c r="J10" s="9"/>
      <c r="K10" s="7">
        <f>IF(H10="","",H10-TODAY()-N(J10))</f>
      </c>
      <c r="L10" s="7">
        <f>IF(H10="","",IF(H10&lt;TODAY(),"更新日を書き直す",IF(K10&lt;0,"申し出期限切れ",IF(K10&lt;=30,"★30日以内",IF(K10&lt;=60,"60日以内","")))))</f>
      </c>
      <c r="M10" s="4"/>
      <c r="N10" s="4"/>
    </row>
    <row r="11" spans="1:14" x14ac:dyDescent="0.25">
      <c r="A11" s="4"/>
      <c r="B11" s="4"/>
      <c r="C11" s="5"/>
      <c r="D11" s="6"/>
      <c r="E11" s="5"/>
      <c r="F11" s="7">
        <f>IF(D11="","",IF(E11="年額",D11,D11*12))</f>
      </c>
      <c r="G11" s="5"/>
      <c r="H11" s="8"/>
      <c r="I11" s="5"/>
      <c r="J11" s="9"/>
      <c r="K11" s="7">
        <f>IF(H11="","",H11-TODAY()-N(J11))</f>
      </c>
      <c r="L11" s="7">
        <f>IF(H11="","",IF(H11&lt;TODAY(),"更新日を書き直す",IF(K11&lt;0,"申し出期限切れ",IF(K11&lt;=30,"★30日以内",IF(K11&lt;=60,"60日以内","")))))</f>
      </c>
      <c r="M11" s="4"/>
      <c r="N11" s="4"/>
    </row>
    <row r="12" spans="1:14" x14ac:dyDescent="0.25">
      <c r="A12" s="4"/>
      <c r="B12" s="4"/>
      <c r="C12" s="5"/>
      <c r="D12" s="6"/>
      <c r="E12" s="5"/>
      <c r="F12" s="7">
        <f>IF(D12="","",IF(E12="年額",D12,D12*12))</f>
      </c>
      <c r="G12" s="5"/>
      <c r="H12" s="8"/>
      <c r="I12" s="5"/>
      <c r="J12" s="9"/>
      <c r="K12" s="7">
        <f>IF(H12="","",H12-TODAY()-N(J12))</f>
      </c>
      <c r="L12" s="7">
        <f>IF(H12="","",IF(H12&lt;TODAY(),"更新日を書き直す",IF(K12&lt;0,"申し出期限切れ",IF(K12&lt;=30,"★30日以内",IF(K12&lt;=60,"60日以内","")))))</f>
      </c>
      <c r="M12" s="4"/>
      <c r="N12" s="4"/>
    </row>
    <row r="13" spans="1:14" x14ac:dyDescent="0.25">
      <c r="A13" s="4"/>
      <c r="B13" s="4"/>
      <c r="C13" s="5"/>
      <c r="D13" s="6"/>
      <c r="E13" s="5"/>
      <c r="F13" s="7">
        <f>IF(D13="","",IF(E13="年額",D13,D13*12))</f>
      </c>
      <c r="G13" s="5"/>
      <c r="H13" s="8"/>
      <c r="I13" s="5"/>
      <c r="J13" s="9"/>
      <c r="K13" s="7">
        <f>IF(H13="","",H13-TODAY()-N(J13))</f>
      </c>
      <c r="L13" s="7">
        <f>IF(H13="","",IF(H13&lt;TODAY(),"更新日を書き直す",IF(K13&lt;0,"申し出期限切れ",IF(K13&lt;=30,"★30日以内",IF(K13&lt;=60,"60日以内","")))))</f>
      </c>
      <c r="M13" s="4"/>
      <c r="N13" s="4"/>
    </row>
    <row r="14" spans="1:14" x14ac:dyDescent="0.25">
      <c r="A14" s="4"/>
      <c r="B14" s="4"/>
      <c r="C14" s="5"/>
      <c r="D14" s="6"/>
      <c r="E14" s="5"/>
      <c r="F14" s="7">
        <f>IF(D14="","",IF(E14="年額",D14,D14*12))</f>
      </c>
      <c r="G14" s="5"/>
      <c r="H14" s="8"/>
      <c r="I14" s="5"/>
      <c r="J14" s="9"/>
      <c r="K14" s="7">
        <f>IF(H14="","",H14-TODAY()-N(J14))</f>
      </c>
      <c r="L14" s="7">
        <f>IF(H14="","",IF(H14&lt;TODAY(),"更新日を書き直す",IF(K14&lt;0,"申し出期限切れ",IF(K14&lt;=30,"★30日以内",IF(K14&lt;=60,"60日以内","")))))</f>
      </c>
      <c r="M14" s="4"/>
      <c r="N14" s="4"/>
    </row>
    <row r="15" spans="1:14" x14ac:dyDescent="0.25">
      <c r="A15" s="4"/>
      <c r="B15" s="4"/>
      <c r="C15" s="5"/>
      <c r="D15" s="6"/>
      <c r="E15" s="5"/>
      <c r="F15" s="7">
        <f>IF(D15="","",IF(E15="年額",D15,D15*12))</f>
      </c>
      <c r="G15" s="5"/>
      <c r="H15" s="8"/>
      <c r="I15" s="5"/>
      <c r="J15" s="9"/>
      <c r="K15" s="7">
        <f>IF(H15="","",H15-TODAY()-N(J15))</f>
      </c>
      <c r="L15" s="7">
        <f>IF(H15="","",IF(H15&lt;TODAY(),"更新日を書き直す",IF(K15&lt;0,"申し出期限切れ",IF(K15&lt;=30,"★30日以内",IF(K15&lt;=60,"60日以内","")))))</f>
      </c>
      <c r="M15" s="4"/>
      <c r="N15" s="4"/>
    </row>
    <row r="16" spans="1:14" x14ac:dyDescent="0.25">
      <c r="A16" s="4"/>
      <c r="B16" s="4"/>
      <c r="C16" s="5"/>
      <c r="D16" s="6"/>
      <c r="E16" s="5"/>
      <c r="F16" s="7">
        <f>IF(D16="","",IF(E16="年額",D16,D16*12))</f>
      </c>
      <c r="G16" s="5"/>
      <c r="H16" s="8"/>
      <c r="I16" s="5"/>
      <c r="J16" s="9"/>
      <c r="K16" s="7">
        <f>IF(H16="","",H16-TODAY()-N(J16))</f>
      </c>
      <c r="L16" s="7">
        <f>IF(H16="","",IF(H16&lt;TODAY(),"更新日を書き直す",IF(K16&lt;0,"申し出期限切れ",IF(K16&lt;=30,"★30日以内",IF(K16&lt;=60,"60日以内","")))))</f>
      </c>
      <c r="M16" s="4"/>
      <c r="N16" s="4"/>
    </row>
    <row r="17" spans="1:14" x14ac:dyDescent="0.25">
      <c r="A17" s="4"/>
      <c r="B17" s="4"/>
      <c r="C17" s="5"/>
      <c r="D17" s="6"/>
      <c r="E17" s="5"/>
      <c r="F17" s="7">
        <f>IF(D17="","",IF(E17="年額",D17,D17*12))</f>
      </c>
      <c r="G17" s="5"/>
      <c r="H17" s="8"/>
      <c r="I17" s="5"/>
      <c r="J17" s="9"/>
      <c r="K17" s="7">
        <f>IF(H17="","",H17-TODAY()-N(J17))</f>
      </c>
      <c r="L17" s="7">
        <f>IF(H17="","",IF(H17&lt;TODAY(),"更新日を書き直す",IF(K17&lt;0,"申し出期限切れ",IF(K17&lt;=30,"★30日以内",IF(K17&lt;=60,"60日以内","")))))</f>
      </c>
      <c r="M17" s="4"/>
      <c r="N17" s="4"/>
    </row>
    <row r="18" spans="1:14" x14ac:dyDescent="0.25">
      <c r="A18" s="4"/>
      <c r="B18" s="4"/>
      <c r="C18" s="5"/>
      <c r="D18" s="6"/>
      <c r="E18" s="5"/>
      <c r="F18" s="7">
        <f>IF(D18="","",IF(E18="年額",D18,D18*12))</f>
      </c>
      <c r="G18" s="5"/>
      <c r="H18" s="8"/>
      <c r="I18" s="5"/>
      <c r="J18" s="9"/>
      <c r="K18" s="7">
        <f>IF(H18="","",H18-TODAY()-N(J18))</f>
      </c>
      <c r="L18" s="7">
        <f>IF(H18="","",IF(H18&lt;TODAY(),"更新日を書き直す",IF(K18&lt;0,"申し出期限切れ",IF(K18&lt;=30,"★30日以内",IF(K18&lt;=60,"60日以内","")))))</f>
      </c>
      <c r="M18" s="4"/>
      <c r="N18" s="4"/>
    </row>
    <row r="19" spans="1:14" x14ac:dyDescent="0.25">
      <c r="A19" s="4"/>
      <c r="B19" s="4"/>
      <c r="C19" s="5"/>
      <c r="D19" s="6"/>
      <c r="E19" s="5"/>
      <c r="F19" s="7">
        <f>IF(D19="","",IF(E19="年額",D19,D19*12))</f>
      </c>
      <c r="G19" s="5"/>
      <c r="H19" s="8"/>
      <c r="I19" s="5"/>
      <c r="J19" s="9"/>
      <c r="K19" s="7">
        <f>IF(H19="","",H19-TODAY()-N(J19))</f>
      </c>
      <c r="L19" s="7">
        <f>IF(H19="","",IF(H19&lt;TODAY(),"更新日を書き直す",IF(K19&lt;0,"申し出期限切れ",IF(K19&lt;=30,"★30日以内",IF(K19&lt;=60,"60日以内","")))))</f>
      </c>
      <c r="M19" s="4"/>
      <c r="N19" s="4"/>
    </row>
    <row r="20" spans="1:14" x14ac:dyDescent="0.25">
      <c r="A20" s="4"/>
      <c r="B20" s="4"/>
      <c r="C20" s="5"/>
      <c r="D20" s="6"/>
      <c r="E20" s="5"/>
      <c r="F20" s="7">
        <f>IF(D20="","",IF(E20="年額",D20,D20*12))</f>
      </c>
      <c r="G20" s="5"/>
      <c r="H20" s="8"/>
      <c r="I20" s="5"/>
      <c r="J20" s="9"/>
      <c r="K20" s="7">
        <f>IF(H20="","",H20-TODAY()-N(J20))</f>
      </c>
      <c r="L20" s="7">
        <f>IF(H20="","",IF(H20&lt;TODAY(),"更新日を書き直す",IF(K20&lt;0,"申し出期限切れ",IF(K20&lt;=30,"★30日以内",IF(K20&lt;=60,"60日以内","")))))</f>
      </c>
      <c r="M20" s="4"/>
      <c r="N20" s="4"/>
    </row>
    <row r="21" spans="1:14" x14ac:dyDescent="0.25">
      <c r="A21" s="4"/>
      <c r="B21" s="4"/>
      <c r="C21" s="5"/>
      <c r="D21" s="6"/>
      <c r="E21" s="5"/>
      <c r="F21" s="7">
        <f>IF(D21="","",IF(E21="年額",D21,D21*12))</f>
      </c>
      <c r="G21" s="5"/>
      <c r="H21" s="8"/>
      <c r="I21" s="5"/>
      <c r="J21" s="9"/>
      <c r="K21" s="7">
        <f>IF(H21="","",H21-TODAY()-N(J21))</f>
      </c>
      <c r="L21" s="7">
        <f>IF(H21="","",IF(H21&lt;TODAY(),"更新日を書き直す",IF(K21&lt;0,"申し出期限切れ",IF(K21&lt;=30,"★30日以内",IF(K21&lt;=60,"60日以内","")))))</f>
      </c>
      <c r="M21" s="4"/>
      <c r="N21" s="4"/>
    </row>
    <row r="22" spans="1:14" x14ac:dyDescent="0.25">
      <c r="A22" s="4"/>
      <c r="B22" s="4"/>
      <c r="C22" s="5"/>
      <c r="D22" s="6"/>
      <c r="E22" s="5"/>
      <c r="F22" s="7">
        <f>IF(D22="","",IF(E22="年額",D22,D22*12))</f>
      </c>
      <c r="G22" s="5"/>
      <c r="H22" s="8"/>
      <c r="I22" s="5"/>
      <c r="J22" s="9"/>
      <c r="K22" s="7">
        <f>IF(H22="","",H22-TODAY()-N(J22))</f>
      </c>
      <c r="L22" s="7">
        <f>IF(H22="","",IF(H22&lt;TODAY(),"更新日を書き直す",IF(K22&lt;0,"申し出期限切れ",IF(K22&lt;=30,"★30日以内",IF(K22&lt;=60,"60日以内","")))))</f>
      </c>
      <c r="M22" s="4"/>
      <c r="N22" s="4"/>
    </row>
    <row r="23" spans="1:14" x14ac:dyDescent="0.25">
      <c r="A23" s="4"/>
      <c r="B23" s="4"/>
      <c r="C23" s="5"/>
      <c r="D23" s="6"/>
      <c r="E23" s="5"/>
      <c r="F23" s="7">
        <f>IF(D23="","",IF(E23="年額",D23,D23*12))</f>
      </c>
      <c r="G23" s="5"/>
      <c r="H23" s="8"/>
      <c r="I23" s="5"/>
      <c r="J23" s="9"/>
      <c r="K23" s="7">
        <f>IF(H23="","",H23-TODAY()-N(J23))</f>
      </c>
      <c r="L23" s="7">
        <f>IF(H23="","",IF(H23&lt;TODAY(),"更新日を書き直す",IF(K23&lt;0,"申し出期限切れ",IF(K23&lt;=30,"★30日以内",IF(K23&lt;=60,"60日以内","")))))</f>
      </c>
      <c r="M23" s="4"/>
      <c r="N23" s="4"/>
    </row>
    <row r="24" spans="1:14" x14ac:dyDescent="0.25">
      <c r="A24" s="4"/>
      <c r="B24" s="4"/>
      <c r="C24" s="5"/>
      <c r="D24" s="6"/>
      <c r="E24" s="5"/>
      <c r="F24" s="7">
        <f>IF(D24="","",IF(E24="年額",D24,D24*12))</f>
      </c>
      <c r="G24" s="5"/>
      <c r="H24" s="8"/>
      <c r="I24" s="5"/>
      <c r="J24" s="9"/>
      <c r="K24" s="7">
        <f>IF(H24="","",H24-TODAY()-N(J24))</f>
      </c>
      <c r="L24" s="7">
        <f>IF(H24="","",IF(H24&lt;TODAY(),"更新日を書き直す",IF(K24&lt;0,"申し出期限切れ",IF(K24&lt;=30,"★30日以内",IF(K24&lt;=60,"60日以内","")))))</f>
      </c>
      <c r="M24" s="4"/>
      <c r="N24" s="4"/>
    </row>
    <row r="25" spans="1:14" x14ac:dyDescent="0.25">
      <c r="A25" s="4"/>
      <c r="B25" s="4"/>
      <c r="C25" s="5"/>
      <c r="D25" s="6"/>
      <c r="E25" s="5"/>
      <c r="F25" s="7">
        <f>IF(D25="","",IF(E25="年額",D25,D25*12))</f>
      </c>
      <c r="G25" s="5"/>
      <c r="H25" s="8"/>
      <c r="I25" s="5"/>
      <c r="J25" s="9"/>
      <c r="K25" s="7">
        <f>IF(H25="","",H25-TODAY()-N(J25))</f>
      </c>
      <c r="L25" s="7">
        <f>IF(H25="","",IF(H25&lt;TODAY(),"更新日を書き直す",IF(K25&lt;0,"申し出期限切れ",IF(K25&lt;=30,"★30日以内",IF(K25&lt;=60,"60日以内","")))))</f>
      </c>
      <c r="M25" s="4"/>
      <c r="N25" s="4"/>
    </row>
    <row r="26" spans="1:14" x14ac:dyDescent="0.25">
      <c r="A26" s="4"/>
      <c r="B26" s="4"/>
      <c r="C26" s="5"/>
      <c r="D26" s="6"/>
      <c r="E26" s="5"/>
      <c r="F26" s="7">
        <f>IF(D26="","",IF(E26="年額",D26,D26*12))</f>
      </c>
      <c r="G26" s="5"/>
      <c r="H26" s="8"/>
      <c r="I26" s="5"/>
      <c r="J26" s="9"/>
      <c r="K26" s="7">
        <f>IF(H26="","",H26-TODAY()-N(J26))</f>
      </c>
      <c r="L26" s="7">
        <f>IF(H26="","",IF(H26&lt;TODAY(),"更新日を書き直す",IF(K26&lt;0,"申し出期限切れ",IF(K26&lt;=30,"★30日以内",IF(K26&lt;=60,"60日以内","")))))</f>
      </c>
      <c r="M26" s="4"/>
      <c r="N26" s="4"/>
    </row>
    <row r="27" spans="1:14" x14ac:dyDescent="0.25">
      <c r="A27" s="4"/>
      <c r="B27" s="4"/>
      <c r="C27" s="5"/>
      <c r="D27" s="6"/>
      <c r="E27" s="5"/>
      <c r="F27" s="7">
        <f>IF(D27="","",IF(E27="年額",D27,D27*12))</f>
      </c>
      <c r="G27" s="5"/>
      <c r="H27" s="8"/>
      <c r="I27" s="5"/>
      <c r="J27" s="9"/>
      <c r="K27" s="7">
        <f>IF(H27="","",H27-TODAY()-N(J27))</f>
      </c>
      <c r="L27" s="7">
        <f>IF(H27="","",IF(H27&lt;TODAY(),"更新日を書き直す",IF(K27&lt;0,"申し出期限切れ",IF(K27&lt;=30,"★30日以内",IF(K27&lt;=60,"60日以内","")))))</f>
      </c>
      <c r="M27" s="4"/>
      <c r="N27" s="4"/>
    </row>
    <row r="28" spans="1:14" x14ac:dyDescent="0.25">
      <c r="A28" s="4"/>
      <c r="B28" s="4"/>
      <c r="C28" s="5"/>
      <c r="D28" s="6"/>
      <c r="E28" s="5"/>
      <c r="F28" s="7">
        <f>IF(D28="","",IF(E28="年額",D28,D28*12))</f>
      </c>
      <c r="G28" s="5"/>
      <c r="H28" s="8"/>
      <c r="I28" s="5"/>
      <c r="J28" s="9"/>
      <c r="K28" s="7">
        <f>IF(H28="","",H28-TODAY()-N(J28))</f>
      </c>
      <c r="L28" s="7">
        <f>IF(H28="","",IF(H28&lt;TODAY(),"更新日を書き直す",IF(K28&lt;0,"申し出期限切れ",IF(K28&lt;=30,"★30日以内",IF(K28&lt;=60,"60日以内","")))))</f>
      </c>
      <c r="M28" s="4"/>
      <c r="N28" s="4"/>
    </row>
    <row r="29" spans="1:14" x14ac:dyDescent="0.25">
      <c r="A29" s="4"/>
      <c r="B29" s="4"/>
      <c r="C29" s="5"/>
      <c r="D29" s="6"/>
      <c r="E29" s="5"/>
      <c r="F29" s="7">
        <f>IF(D29="","",IF(E29="年額",D29,D29*12))</f>
      </c>
      <c r="G29" s="5"/>
      <c r="H29" s="8"/>
      <c r="I29" s="5"/>
      <c r="J29" s="9"/>
      <c r="K29" s="7">
        <f>IF(H29="","",H29-TODAY()-N(J29))</f>
      </c>
      <c r="L29" s="7">
        <f>IF(H29="","",IF(H29&lt;TODAY(),"更新日を書き直す",IF(K29&lt;0,"申し出期限切れ",IF(K29&lt;=30,"★30日以内",IF(K29&lt;=60,"60日以内","")))))</f>
      </c>
      <c r="M29" s="4"/>
      <c r="N29" s="4"/>
    </row>
    <row r="30" spans="1:14" x14ac:dyDescent="0.25">
      <c r="A30" s="4"/>
      <c r="B30" s="4"/>
      <c r="C30" s="5"/>
      <c r="D30" s="6"/>
      <c r="E30" s="5"/>
      <c r="F30" s="7">
        <f>IF(D30="","",IF(E30="年額",D30,D30*12))</f>
      </c>
      <c r="G30" s="5"/>
      <c r="H30" s="8"/>
      <c r="I30" s="5"/>
      <c r="J30" s="9"/>
      <c r="K30" s="7">
        <f>IF(H30="","",H30-TODAY()-N(J30))</f>
      </c>
      <c r="L30" s="7">
        <f>IF(H30="","",IF(H30&lt;TODAY(),"更新日を書き直す",IF(K30&lt;0,"申し出期限切れ",IF(K30&lt;=30,"★30日以内",IF(K30&lt;=60,"60日以内","")))))</f>
      </c>
      <c r="M30" s="4"/>
      <c r="N30" s="4"/>
    </row>
    <row r="31" spans="1:14" x14ac:dyDescent="0.25">
      <c r="A31" s="4"/>
      <c r="B31" s="4"/>
      <c r="C31" s="5"/>
      <c r="D31" s="6"/>
      <c r="E31" s="5"/>
      <c r="F31" s="7">
        <f>IF(D31="","",IF(E31="年額",D31,D31*12))</f>
      </c>
      <c r="G31" s="5"/>
      <c r="H31" s="8"/>
      <c r="I31" s="5"/>
      <c r="J31" s="9"/>
      <c r="K31" s="7">
        <f>IF(H31="","",H31-TODAY()-N(J31))</f>
      </c>
      <c r="L31" s="7">
        <f>IF(H31="","",IF(H31&lt;TODAY(),"更新日を書き直す",IF(K31&lt;0,"申し出期限切れ",IF(K31&lt;=30,"★30日以内",IF(K31&lt;=60,"60日以内","")))))</f>
      </c>
      <c r="M31" s="4"/>
      <c r="N31" s="4"/>
    </row>
    <row r="32" spans="1:14" x14ac:dyDescent="0.25">
      <c r="A32" s="4"/>
      <c r="B32" s="4"/>
      <c r="C32" s="5"/>
      <c r="D32" s="6"/>
      <c r="E32" s="5"/>
      <c r="F32" s="7">
        <f>IF(D32="","",IF(E32="年額",D32,D32*12))</f>
      </c>
      <c r="G32" s="5"/>
      <c r="H32" s="8"/>
      <c r="I32" s="5"/>
      <c r="J32" s="9"/>
      <c r="K32" s="7">
        <f>IF(H32="","",H32-TODAY()-N(J32))</f>
      </c>
      <c r="L32" s="7">
        <f>IF(H32="","",IF(H32&lt;TODAY(),"更新日を書き直す",IF(K32&lt;0,"申し出期限切れ",IF(K32&lt;=30,"★30日以内",IF(K32&lt;=60,"60日以内","")))))</f>
      </c>
      <c r="M32" s="4"/>
      <c r="N32" s="4"/>
    </row>
    <row r="33" spans="1:14" x14ac:dyDescent="0.25">
      <c r="A33" s="4"/>
      <c r="B33" s="4"/>
      <c r="C33" s="5"/>
      <c r="D33" s="6"/>
      <c r="E33" s="5"/>
      <c r="F33" s="7">
        <f>IF(D33="","",IF(E33="年額",D33,D33*12))</f>
      </c>
      <c r="G33" s="5"/>
      <c r="H33" s="8"/>
      <c r="I33" s="5"/>
      <c r="J33" s="9"/>
      <c r="K33" s="7">
        <f>IF(H33="","",H33-TODAY()-N(J33))</f>
      </c>
      <c r="L33" s="7">
        <f>IF(H33="","",IF(H33&lt;TODAY(),"更新日を書き直す",IF(K33&lt;0,"申し出期限切れ",IF(K33&lt;=30,"★30日以内",IF(K33&lt;=60,"60日以内","")))))</f>
      </c>
      <c r="M33" s="4"/>
      <c r="N33" s="4"/>
    </row>
    <row r="34" spans="1:14" x14ac:dyDescent="0.25">
      <c r="A34" s="4"/>
      <c r="B34" s="4"/>
      <c r="C34" s="5"/>
      <c r="D34" s="6"/>
      <c r="E34" s="5"/>
      <c r="F34" s="7">
        <f>IF(D34="","",IF(E34="年額",D34,D34*12))</f>
      </c>
      <c r="G34" s="5"/>
      <c r="H34" s="8"/>
      <c r="I34" s="5"/>
      <c r="J34" s="9"/>
      <c r="K34" s="7">
        <f>IF(H34="","",H34-TODAY()-N(J34))</f>
      </c>
      <c r="L34" s="7">
        <f>IF(H34="","",IF(H34&lt;TODAY(),"更新日を書き直す",IF(K34&lt;0,"申し出期限切れ",IF(K34&lt;=30,"★30日以内",IF(K34&lt;=60,"60日以内","")))))</f>
      </c>
      <c r="M34" s="4"/>
      <c r="N34" s="4"/>
    </row>
    <row r="35" spans="1:14" x14ac:dyDescent="0.25">
      <c r="A35" s="4"/>
      <c r="B35" s="4"/>
      <c r="C35" s="5"/>
      <c r="D35" s="6"/>
      <c r="E35" s="5"/>
      <c r="F35" s="7">
        <f>IF(D35="","",IF(E35="年額",D35,D35*12))</f>
      </c>
      <c r="G35" s="5"/>
      <c r="H35" s="8"/>
      <c r="I35" s="5"/>
      <c r="J35" s="9"/>
      <c r="K35" s="7">
        <f>IF(H35="","",H35-TODAY()-N(J35))</f>
      </c>
      <c r="L35" s="7">
        <f>IF(H35="","",IF(H35&lt;TODAY(),"更新日を書き直す",IF(K35&lt;0,"申し出期限切れ",IF(K35&lt;=30,"★30日以内",IF(K35&lt;=60,"60日以内","")))))</f>
      </c>
      <c r="M35" s="4"/>
      <c r="N35" s="4"/>
    </row>
    <row r="36" spans="1:14" x14ac:dyDescent="0.25">
      <c r="A36" s="4"/>
      <c r="B36" s="4"/>
      <c r="C36" s="5"/>
      <c r="D36" s="6"/>
      <c r="E36" s="5"/>
      <c r="F36" s="7">
        <f>IF(D36="","",IF(E36="年額",D36,D36*12))</f>
      </c>
      <c r="G36" s="5"/>
      <c r="H36" s="8"/>
      <c r="I36" s="5"/>
      <c r="J36" s="9"/>
      <c r="K36" s="7">
        <f>IF(H36="","",H36-TODAY()-N(J36))</f>
      </c>
      <c r="L36" s="7">
        <f>IF(H36="","",IF(H36&lt;TODAY(),"更新日を書き直す",IF(K36&lt;0,"申し出期限切れ",IF(K36&lt;=30,"★30日以内",IF(K36&lt;=60,"60日以内","")))))</f>
      </c>
      <c r="M36" s="4"/>
      <c r="N36" s="4"/>
    </row>
    <row r="37" spans="1:14" x14ac:dyDescent="0.25">
      <c r="A37" s="4"/>
      <c r="B37" s="4"/>
      <c r="C37" s="5"/>
      <c r="D37" s="6"/>
      <c r="E37" s="5"/>
      <c r="F37" s="7">
        <f>IF(D37="","",IF(E37="年額",D37,D37*12))</f>
      </c>
      <c r="G37" s="5"/>
      <c r="H37" s="8"/>
      <c r="I37" s="5"/>
      <c r="J37" s="9"/>
      <c r="K37" s="7">
        <f>IF(H37="","",H37-TODAY()-N(J37))</f>
      </c>
      <c r="L37" s="7">
        <f>IF(H37="","",IF(H37&lt;TODAY(),"更新日を書き直す",IF(K37&lt;0,"申し出期限切れ",IF(K37&lt;=30,"★30日以内",IF(K37&lt;=60,"60日以内","")))))</f>
      </c>
      <c r="M37" s="4"/>
      <c r="N37" s="4"/>
    </row>
    <row r="38" spans="1:14" x14ac:dyDescent="0.25">
      <c r="A38" s="4"/>
      <c r="B38" s="4"/>
      <c r="C38" s="5"/>
      <c r="D38" s="6"/>
      <c r="E38" s="5"/>
      <c r="F38" s="7">
        <f>IF(D38="","",IF(E38="年額",D38,D38*12))</f>
      </c>
      <c r="G38" s="5"/>
      <c r="H38" s="8"/>
      <c r="I38" s="5"/>
      <c r="J38" s="9"/>
      <c r="K38" s="7">
        <f>IF(H38="","",H38-TODAY()-N(J38))</f>
      </c>
      <c r="L38" s="7">
        <f>IF(H38="","",IF(H38&lt;TODAY(),"更新日を書き直す",IF(K38&lt;0,"申し出期限切れ",IF(K38&lt;=30,"★30日以内",IF(K38&lt;=60,"60日以内","")))))</f>
      </c>
      <c r="M38" s="4"/>
      <c r="N38" s="4"/>
    </row>
    <row r="39" spans="1:14" x14ac:dyDescent="0.25">
      <c r="A39" s="4"/>
      <c r="B39" s="4"/>
      <c r="C39" s="5"/>
      <c r="D39" s="6"/>
      <c r="E39" s="5"/>
      <c r="F39" s="7">
        <f>IF(D39="","",IF(E39="年額",D39,D39*12))</f>
      </c>
      <c r="G39" s="5"/>
      <c r="H39" s="8"/>
      <c r="I39" s="5"/>
      <c r="J39" s="9"/>
      <c r="K39" s="7">
        <f>IF(H39="","",H39-TODAY()-N(J39))</f>
      </c>
      <c r="L39" s="7">
        <f>IF(H39="","",IF(H39&lt;TODAY(),"更新日を書き直す",IF(K39&lt;0,"申し出期限切れ",IF(K39&lt;=30,"★30日以内",IF(K39&lt;=60,"60日以内","")))))</f>
      </c>
      <c r="M39" s="4"/>
      <c r="N39" s="4"/>
    </row>
    <row r="40" spans="1:14" x14ac:dyDescent="0.25">
      <c r="A40" s="4"/>
      <c r="B40" s="4"/>
      <c r="C40" s="5"/>
      <c r="D40" s="6"/>
      <c r="E40" s="5"/>
      <c r="F40" s="7">
        <f>IF(D40="","",IF(E40="年額",D40,D40*12))</f>
      </c>
      <c r="G40" s="5"/>
      <c r="H40" s="8"/>
      <c r="I40" s="5"/>
      <c r="J40" s="9"/>
      <c r="K40" s="7">
        <f>IF(H40="","",H40-TODAY()-N(J40))</f>
      </c>
      <c r="L40" s="7">
        <f>IF(H40="","",IF(H40&lt;TODAY(),"更新日を書き直す",IF(K40&lt;0,"申し出期限切れ",IF(K40&lt;=30,"★30日以内",IF(K40&lt;=60,"60日以内","")))))</f>
      </c>
      <c r="M40" s="4"/>
      <c r="N40" s="4"/>
    </row>
    <row r="41" spans="1:14" x14ac:dyDescent="0.25">
      <c r="A41" s="4"/>
      <c r="B41" s="4"/>
      <c r="C41" s="5"/>
      <c r="D41" s="6"/>
      <c r="E41" s="5"/>
      <c r="F41" s="7">
        <f>IF(D41="","",IF(E41="年額",D41,D41*12))</f>
      </c>
      <c r="G41" s="5"/>
      <c r="H41" s="8"/>
      <c r="I41" s="5"/>
      <c r="J41" s="9"/>
      <c r="K41" s="7">
        <f>IF(H41="","",H41-TODAY()-N(J41))</f>
      </c>
      <c r="L41" s="7">
        <f>IF(H41="","",IF(H41&lt;TODAY(),"更新日を書き直す",IF(K41&lt;0,"申し出期限切れ",IF(K41&lt;=30,"★30日以内",IF(K41&lt;=60,"60日以内","")))))</f>
      </c>
      <c r="M41" s="4"/>
      <c r="N41" s="4"/>
    </row>
    <row r="42" spans="1:14" x14ac:dyDescent="0.25">
      <c r="A42" s="4"/>
      <c r="B42" s="4"/>
      <c r="C42" s="5"/>
      <c r="D42" s="6"/>
      <c r="E42" s="5"/>
      <c r="F42" s="7">
        <f>IF(D42="","",IF(E42="年額",D42,D42*12))</f>
      </c>
      <c r="G42" s="5"/>
      <c r="H42" s="8"/>
      <c r="I42" s="5"/>
      <c r="J42" s="9"/>
      <c r="K42" s="7">
        <f>IF(H42="","",H42-TODAY()-N(J42))</f>
      </c>
      <c r="L42" s="7">
        <f>IF(H42="","",IF(H42&lt;TODAY(),"更新日を書き直す",IF(K42&lt;0,"申し出期限切れ",IF(K42&lt;=30,"★30日以内",IF(K42&lt;=60,"60日以内","")))))</f>
      </c>
      <c r="M42" s="4"/>
      <c r="N42" s="4"/>
    </row>
    <row r="43" spans="1:14" x14ac:dyDescent="0.25">
      <c r="A43" s="4"/>
      <c r="B43" s="4"/>
      <c r="C43" s="5"/>
      <c r="D43" s="6"/>
      <c r="E43" s="5"/>
      <c r="F43" s="7">
        <f>IF(D43="","",IF(E43="年額",D43,D43*12))</f>
      </c>
      <c r="G43" s="5"/>
      <c r="H43" s="8"/>
      <c r="I43" s="5"/>
      <c r="J43" s="9"/>
      <c r="K43" s="7">
        <f>IF(H43="","",H43-TODAY()-N(J43))</f>
      </c>
      <c r="L43" s="7">
        <f>IF(H43="","",IF(H43&lt;TODAY(),"更新日を書き直す",IF(K43&lt;0,"申し出期限切れ",IF(K43&lt;=30,"★30日以内",IF(K43&lt;=60,"60日以内","")))))</f>
      </c>
      <c r="M43" s="4"/>
      <c r="N43" s="4"/>
    </row>
    <row r="44" spans="1:14" x14ac:dyDescent="0.25">
      <c r="A44" s="4"/>
      <c r="B44" s="4"/>
      <c r="C44" s="5"/>
      <c r="D44" s="6"/>
      <c r="E44" s="5"/>
      <c r="F44" s="7">
        <f>IF(D44="","",IF(E44="年額",D44,D44*12))</f>
      </c>
      <c r="G44" s="5"/>
      <c r="H44" s="8"/>
      <c r="I44" s="5"/>
      <c r="J44" s="9"/>
      <c r="K44" s="7">
        <f>IF(H44="","",H44-TODAY()-N(J44))</f>
      </c>
      <c r="L44" s="7">
        <f>IF(H44="","",IF(H44&lt;TODAY(),"更新日を書き直す",IF(K44&lt;0,"申し出期限切れ",IF(K44&lt;=30,"★30日以内",IF(K44&lt;=60,"60日以内","")))))</f>
      </c>
      <c r="M44" s="4"/>
      <c r="N44" s="4"/>
    </row>
    <row r="45" spans="1:14" x14ac:dyDescent="0.25">
      <c r="A45" s="4"/>
      <c r="B45" s="4"/>
      <c r="C45" s="5"/>
      <c r="D45" s="6"/>
      <c r="E45" s="5"/>
      <c r="F45" s="7">
        <f>IF(D45="","",IF(E45="年額",D45,D45*12))</f>
      </c>
      <c r="G45" s="5"/>
      <c r="H45" s="8"/>
      <c r="I45" s="5"/>
      <c r="J45" s="9"/>
      <c r="K45" s="7">
        <f>IF(H45="","",H45-TODAY()-N(J45))</f>
      </c>
      <c r="L45" s="7">
        <f>IF(H45="","",IF(H45&lt;TODAY(),"更新日を書き直す",IF(K45&lt;0,"申し出期限切れ",IF(K45&lt;=30,"★30日以内",IF(K45&lt;=60,"60日以内","")))))</f>
      </c>
      <c r="M45" s="4"/>
      <c r="N45" s="4"/>
    </row>
    <row r="46" spans="1:14" x14ac:dyDescent="0.25">
      <c r="A46" s="4"/>
      <c r="B46" s="4"/>
      <c r="C46" s="5"/>
      <c r="D46" s="6"/>
      <c r="E46" s="5"/>
      <c r="F46" s="7">
        <f>IF(D46="","",IF(E46="年額",D46,D46*12))</f>
      </c>
      <c r="G46" s="5"/>
      <c r="H46" s="8"/>
      <c r="I46" s="5"/>
      <c r="J46" s="9"/>
      <c r="K46" s="7">
        <f>IF(H46="","",H46-TODAY()-N(J46))</f>
      </c>
      <c r="L46" s="7">
        <f>IF(H46="","",IF(H46&lt;TODAY(),"更新日を書き直す",IF(K46&lt;0,"申し出期限切れ",IF(K46&lt;=30,"★30日以内",IF(K46&lt;=60,"60日以内","")))))</f>
      </c>
      <c r="M46" s="4"/>
      <c r="N46" s="4"/>
    </row>
    <row r="47" spans="1:14" x14ac:dyDescent="0.25">
      <c r="A47" s="4"/>
      <c r="B47" s="4"/>
      <c r="C47" s="5"/>
      <c r="D47" s="6"/>
      <c r="E47" s="5"/>
      <c r="F47" s="7">
        <f>IF(D47="","",IF(E47="年額",D47,D47*12))</f>
      </c>
      <c r="G47" s="5"/>
      <c r="H47" s="8"/>
      <c r="I47" s="5"/>
      <c r="J47" s="9"/>
      <c r="K47" s="7">
        <f>IF(H47="","",H47-TODAY()-N(J47))</f>
      </c>
      <c r="L47" s="7">
        <f>IF(H47="","",IF(H47&lt;TODAY(),"更新日を書き直す",IF(K47&lt;0,"申し出期限切れ",IF(K47&lt;=30,"★30日以内",IF(K47&lt;=60,"60日以内","")))))</f>
      </c>
      <c r="M47" s="4"/>
      <c r="N47" s="4"/>
    </row>
    <row r="48" spans="1:14" x14ac:dyDescent="0.25">
      <c r="A48" s="4"/>
      <c r="B48" s="4"/>
      <c r="C48" s="5"/>
      <c r="D48" s="6"/>
      <c r="E48" s="5"/>
      <c r="F48" s="7">
        <f>IF(D48="","",IF(E48="年額",D48,D48*12))</f>
      </c>
      <c r="G48" s="5"/>
      <c r="H48" s="8"/>
      <c r="I48" s="5"/>
      <c r="J48" s="9"/>
      <c r="K48" s="7">
        <f>IF(H48="","",H48-TODAY()-N(J48))</f>
      </c>
      <c r="L48" s="7">
        <f>IF(H48="","",IF(H48&lt;TODAY(),"更新日を書き直す",IF(K48&lt;0,"申し出期限切れ",IF(K48&lt;=30,"★30日以内",IF(K48&lt;=60,"60日以内","")))))</f>
      </c>
      <c r="M48" s="4"/>
      <c r="N48" s="4"/>
    </row>
    <row r="49" spans="1:14" x14ac:dyDescent="0.25">
      <c r="A49" s="4"/>
      <c r="B49" s="4"/>
      <c r="C49" s="5"/>
      <c r="D49" s="6"/>
      <c r="E49" s="5"/>
      <c r="F49" s="7">
        <f>IF(D49="","",IF(E49="年額",D49,D49*12))</f>
      </c>
      <c r="G49" s="5"/>
      <c r="H49" s="8"/>
      <c r="I49" s="5"/>
      <c r="J49" s="9"/>
      <c r="K49" s="7">
        <f>IF(H49="","",H49-TODAY()-N(J49))</f>
      </c>
      <c r="L49" s="7">
        <f>IF(H49="","",IF(H49&lt;TODAY(),"更新日を書き直す",IF(K49&lt;0,"申し出期限切れ",IF(K49&lt;=30,"★30日以内",IF(K49&lt;=60,"60日以内","")))))</f>
      </c>
      <c r="M49" s="4"/>
      <c r="N49" s="4"/>
    </row>
    <row r="50" spans="1:14" x14ac:dyDescent="0.25">
      <c r="A50" s="4"/>
      <c r="B50" s="4"/>
      <c r="C50" s="5"/>
      <c r="D50" s="6"/>
      <c r="E50" s="5"/>
      <c r="F50" s="7">
        <f>IF(D50="","",IF(E50="年額",D50,D50*12))</f>
      </c>
      <c r="G50" s="5"/>
      <c r="H50" s="8"/>
      <c r="I50" s="5"/>
      <c r="J50" s="9"/>
      <c r="K50" s="7">
        <f>IF(H50="","",H50-TODAY()-N(J50))</f>
      </c>
      <c r="L50" s="7">
        <f>IF(H50="","",IF(H50&lt;TODAY(),"更新日を書き直す",IF(K50&lt;0,"申し出期限切れ",IF(K50&lt;=30,"★30日以内",IF(K50&lt;=60,"60日以内","")))))</f>
      </c>
      <c r="M50" s="4"/>
      <c r="N50" s="4"/>
    </row>
    <row r="51" spans="1:14" x14ac:dyDescent="0.25">
      <c r="A51" s="4"/>
      <c r="B51" s="4"/>
      <c r="C51" s="5"/>
      <c r="D51" s="6"/>
      <c r="E51" s="5"/>
      <c r="F51" s="7">
        <f>IF(D51="","",IF(E51="年額",D51,D51*12))</f>
      </c>
      <c r="G51" s="5"/>
      <c r="H51" s="8"/>
      <c r="I51" s="5"/>
      <c r="J51" s="9"/>
      <c r="K51" s="7">
        <f>IF(H51="","",H51-TODAY()-N(J51))</f>
      </c>
      <c r="L51" s="7">
        <f>IF(H51="","",IF(H51&lt;TODAY(),"更新日を書き直す",IF(K51&lt;0,"申し出期限切れ",IF(K51&lt;=30,"★30日以内",IF(K51&lt;=60,"60日以内","")))))</f>
      </c>
      <c r="M51" s="4"/>
      <c r="N51" s="4"/>
    </row>
    <row r="52" spans="1:14" x14ac:dyDescent="0.25">
      <c r="A52" s="4"/>
      <c r="B52" s="4"/>
      <c r="C52" s="5"/>
      <c r="D52" s="6"/>
      <c r="E52" s="5"/>
      <c r="F52" s="7">
        <f>IF(D52="","",IF(E52="年額",D52,D52*12))</f>
      </c>
      <c r="G52" s="5"/>
      <c r="H52" s="8"/>
      <c r="I52" s="5"/>
      <c r="J52" s="9"/>
      <c r="K52" s="7">
        <f>IF(H52="","",H52-TODAY()-N(J52))</f>
      </c>
      <c r="L52" s="7">
        <f>IF(H52="","",IF(H52&lt;TODAY(),"更新日を書き直す",IF(K52&lt;0,"申し出期限切れ",IF(K52&lt;=30,"★30日以内",IF(K52&lt;=60,"60日以内","")))))</f>
      </c>
      <c r="M52" s="4"/>
      <c r="N52" s="4"/>
    </row>
    <row r="53" spans="1:14" x14ac:dyDescent="0.25">
      <c r="A53" s="4"/>
      <c r="B53" s="4"/>
      <c r="C53" s="5"/>
      <c r="D53" s="6"/>
      <c r="E53" s="5"/>
      <c r="F53" s="7">
        <f>IF(D53="","",IF(E53="年額",D53,D53*12))</f>
      </c>
      <c r="G53" s="5"/>
      <c r="H53" s="8"/>
      <c r="I53" s="5"/>
      <c r="J53" s="9"/>
      <c r="K53" s="7">
        <f>IF(H53="","",H53-TODAY()-N(J53))</f>
      </c>
      <c r="L53" s="7">
        <f>IF(H53="","",IF(H53&lt;TODAY(),"更新日を書き直す",IF(K53&lt;0,"申し出期限切れ",IF(K53&lt;=30,"★30日以内",IF(K53&lt;=60,"60日以内","")))))</f>
      </c>
      <c r="M53" s="4"/>
      <c r="N53" s="4"/>
    </row>
    <row r="54" spans="1:14" x14ac:dyDescent="0.25">
      <c r="A54" s="4"/>
      <c r="B54" s="4"/>
      <c r="C54" s="5"/>
      <c r="D54" s="6"/>
      <c r="E54" s="5"/>
      <c r="F54" s="7">
        <f>IF(D54="","",IF(E54="年額",D54,D54*12))</f>
      </c>
      <c r="G54" s="5"/>
      <c r="H54" s="8"/>
      <c r="I54" s="5"/>
      <c r="J54" s="9"/>
      <c r="K54" s="7">
        <f>IF(H54="","",H54-TODAY()-N(J54))</f>
      </c>
      <c r="L54" s="7">
        <f>IF(H54="","",IF(H54&lt;TODAY(),"更新日を書き直す",IF(K54&lt;0,"申し出期限切れ",IF(K54&lt;=30,"★30日以内",IF(K54&lt;=60,"60日以内","")))))</f>
      </c>
      <c r="M54" s="4"/>
      <c r="N54" s="4"/>
    </row>
    <row r="55" spans="1:14" x14ac:dyDescent="0.25">
      <c r="A55" s="4"/>
      <c r="B55" s="4"/>
      <c r="C55" s="5"/>
      <c r="D55" s="6"/>
      <c r="E55" s="5"/>
      <c r="F55" s="7">
        <f>IF(D55="","",IF(E55="年額",D55,D55*12))</f>
      </c>
      <c r="G55" s="5"/>
      <c r="H55" s="8"/>
      <c r="I55" s="5"/>
      <c r="J55" s="9"/>
      <c r="K55" s="7">
        <f>IF(H55="","",H55-TODAY()-N(J55))</f>
      </c>
      <c r="L55" s="7">
        <f>IF(H55="","",IF(H55&lt;TODAY(),"更新日を書き直す",IF(K55&lt;0,"申し出期限切れ",IF(K55&lt;=30,"★30日以内",IF(K55&lt;=60,"60日以内","")))))</f>
      </c>
      <c r="M55" s="4"/>
      <c r="N55" s="4"/>
    </row>
    <row r="56" spans="1:14" x14ac:dyDescent="0.25">
      <c r="A56" s="4"/>
      <c r="B56" s="4"/>
      <c r="C56" s="5"/>
      <c r="D56" s="6"/>
      <c r="E56" s="5"/>
      <c r="F56" s="7">
        <f>IF(D56="","",IF(E56="年額",D56,D56*12))</f>
      </c>
      <c r="G56" s="5"/>
      <c r="H56" s="8"/>
      <c r="I56" s="5"/>
      <c r="J56" s="9"/>
      <c r="K56" s="7">
        <f>IF(H56="","",H56-TODAY()-N(J56))</f>
      </c>
      <c r="L56" s="7">
        <f>IF(H56="","",IF(H56&lt;TODAY(),"更新日を書き直す",IF(K56&lt;0,"申し出期限切れ",IF(K56&lt;=30,"★30日以内",IF(K56&lt;=60,"60日以内","")))))</f>
      </c>
      <c r="M56" s="4"/>
      <c r="N56" s="4"/>
    </row>
    <row r="57" spans="1:14" x14ac:dyDescent="0.25">
      <c r="A57" s="4"/>
      <c r="B57" s="4"/>
      <c r="C57" s="5"/>
      <c r="D57" s="6"/>
      <c r="E57" s="5"/>
      <c r="F57" s="7">
        <f>IF(D57="","",IF(E57="年額",D57,D57*12))</f>
      </c>
      <c r="G57" s="5"/>
      <c r="H57" s="8"/>
      <c r="I57" s="5"/>
      <c r="J57" s="9"/>
      <c r="K57" s="7">
        <f>IF(H57="","",H57-TODAY()-N(J57))</f>
      </c>
      <c r="L57" s="7">
        <f>IF(H57="","",IF(H57&lt;TODAY(),"更新日を書き直す",IF(K57&lt;0,"申し出期限切れ",IF(K57&lt;=30,"★30日以内",IF(K57&lt;=60,"60日以内","")))))</f>
      </c>
      <c r="M57" s="4"/>
      <c r="N57" s="4"/>
    </row>
    <row r="58" spans="1:14" x14ac:dyDescent="0.25">
      <c r="A58" s="4"/>
      <c r="B58" s="4"/>
      <c r="C58" s="5"/>
      <c r="D58" s="6"/>
      <c r="E58" s="5"/>
      <c r="F58" s="7">
        <f>IF(D58="","",IF(E58="年額",D58,D58*12))</f>
      </c>
      <c r="G58" s="5"/>
      <c r="H58" s="8"/>
      <c r="I58" s="5"/>
      <c r="J58" s="9"/>
      <c r="K58" s="7">
        <f>IF(H58="","",H58-TODAY()-N(J58))</f>
      </c>
      <c r="L58" s="7">
        <f>IF(H58="","",IF(H58&lt;TODAY(),"更新日を書き直す",IF(K58&lt;0,"申し出期限切れ",IF(K58&lt;=30,"★30日以内",IF(K58&lt;=60,"60日以内","")))))</f>
      </c>
      <c r="M58" s="4"/>
      <c r="N58" s="4"/>
    </row>
    <row r="59" spans="1:14" x14ac:dyDescent="0.25">
      <c r="A59" s="10" t="s">
        <v>44</v>
      </c>
      <c r="B59" s="10"/>
      <c r="C59" s="10"/>
      <c r="D59" s="10"/>
      <c r="E59" s="10"/>
      <c r="F59" s="10">
        <f>SUM(F4:F58)</f>
      </c>
      <c r="G59" s="10"/>
      <c r="H59" s="10"/>
      <c r="I59" s="10"/>
      <c r="J59" s="10"/>
      <c r="K59" s="10"/>
      <c r="L59" s="10"/>
      <c r="M59" s="10"/>
      <c r="N59" s="10"/>
    </row>
  </sheetData>
  <autoFilter ref="A3:N3"/>
  <mergeCells count="2">
    <mergeCell ref="A1:N1"/>
    <mergeCell ref="A2:N2"/>
  </mergeCells>
  <dataValidations count="8">
    <dataValidation type="list" allowBlank="1" sqref="C10:C58">
      <formula1>"月契約,年契約,複数年契約,従量課金,無料プラン"</formula1>
    </dataValidation>
    <dataValidation type="list" allowBlank="1" sqref="C4:C58">
      <formula1>"月契約,年契約,複数年契約,従量課金,無料プラン"</formula1>
    </dataValidation>
    <dataValidation type="list" allowBlank="1" sqref="E10:E58">
      <formula1>"月額,年額"</formula1>
    </dataValidation>
    <dataValidation type="list" allowBlank="1" sqref="E4:E58">
      <formula1>"月額,年額"</formula1>
    </dataValidation>
    <dataValidation type="list" allowBlank="1" sqref="G10:G58">
      <formula1>"請求書払い,法人カード,口座振替,個人の立替"</formula1>
    </dataValidation>
    <dataValidation type="list" allowBlank="1" sqref="G4:G58">
      <formula1>"請求書払い,法人カード,口座振替,個人の立替"</formula1>
    </dataValidation>
    <dataValidation type="list" allowBlank="1" sqref="I10:I58">
      <formula1>"あり,なし"</formula1>
    </dataValidation>
    <dataValidation type="list" allowBlank="1" sqref="I4:I58">
      <formula1>"あり,なし"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16" customWidth="1"/>
    <col min="3" max="3" width="8" customWidth="1"/>
    <col min="4" max="4" width="10" customWidth="1"/>
    <col min="5" max="5" width="8" customWidth="1"/>
    <col min="6" max="6" width="16" customWidth="1"/>
    <col min="7" max="7" width="30" customWidth="1"/>
    <col min="8" max="9" width="12" customWidth="1"/>
  </cols>
  <sheetData>
    <row r="1" ht="28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46</v>
      </c>
      <c r="B2" s="2"/>
      <c r="C2" s="2"/>
      <c r="D2" s="2"/>
      <c r="E2" s="2"/>
      <c r="F2" s="2"/>
      <c r="G2" s="2"/>
      <c r="H2" s="2"/>
      <c r="I2" s="2"/>
    </row>
    <row r="3" ht="30" customHeight="1" spans="1:9" x14ac:dyDescent="0.25">
      <c r="A3" s="3" t="s">
        <v>47</v>
      </c>
      <c r="B3" s="3" t="s">
        <v>2</v>
      </c>
      <c r="C3" s="3" t="s">
        <v>48</v>
      </c>
      <c r="D3" s="3" t="s">
        <v>49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</row>
    <row r="4" spans="1:9" x14ac:dyDescent="0.25">
      <c r="A4" s="8">
        <v>46296</v>
      </c>
      <c r="B4" s="4" t="s">
        <v>28</v>
      </c>
      <c r="C4" s="9">
        <v>12</v>
      </c>
      <c r="D4" s="9">
        <v>7</v>
      </c>
      <c r="E4" s="7">
        <f>IF(OR(C4="",D4="",C4=0),"",ROUND(D4/C4*100,0)&amp;"%")</f>
      </c>
      <c r="F4" s="5" t="s">
        <v>55</v>
      </c>
      <c r="G4" s="4" t="s">
        <v>56</v>
      </c>
      <c r="H4" s="4" t="s">
        <v>57</v>
      </c>
      <c r="I4" s="8"/>
    </row>
    <row r="5" spans="1:9" x14ac:dyDescent="0.25">
      <c r="A5" s="8">
        <v>46280</v>
      </c>
      <c r="B5" s="4" t="s">
        <v>35</v>
      </c>
      <c r="C5" s="9">
        <v>10</v>
      </c>
      <c r="D5" s="9">
        <v>10</v>
      </c>
      <c r="E5" s="7">
        <f>IF(OR(C5="",D5="",C5=0),"",ROUND(D5/C5*100,0)&amp;"%")</f>
      </c>
      <c r="F5" s="5" t="s">
        <v>58</v>
      </c>
      <c r="G5" s="4" t="s">
        <v>59</v>
      </c>
      <c r="H5" s="4" t="s">
        <v>60</v>
      </c>
      <c r="I5" s="8">
        <v>46281</v>
      </c>
    </row>
    <row r="6" spans="1:9" x14ac:dyDescent="0.25">
      <c r="A6" s="8">
        <v>46262</v>
      </c>
      <c r="B6" s="4" t="s">
        <v>61</v>
      </c>
      <c r="C6" s="9">
        <v>40</v>
      </c>
      <c r="D6" s="9">
        <v>2</v>
      </c>
      <c r="E6" s="7">
        <f>IF(OR(C6="",D6="",C6=0),"",ROUND(D6/C6*100,0)&amp;"%")</f>
      </c>
      <c r="F6" s="5" t="s">
        <v>62</v>
      </c>
      <c r="G6" s="4" t="s">
        <v>63</v>
      </c>
      <c r="H6" s="4" t="s">
        <v>60</v>
      </c>
      <c r="I6" s="8">
        <v>46263</v>
      </c>
    </row>
    <row r="7" spans="1:9" x14ac:dyDescent="0.25">
      <c r="A7" s="8"/>
      <c r="B7" s="4"/>
      <c r="C7" s="9"/>
      <c r="D7" s="9"/>
      <c r="E7" s="7">
        <f>IF(OR(C7="",D7="",C7=0),"",ROUND(D7/C7*100,0)&amp;"%")</f>
      </c>
      <c r="F7" s="5"/>
      <c r="G7" s="4"/>
      <c r="H7" s="4"/>
      <c r="I7" s="8"/>
    </row>
    <row r="8" spans="1:9" x14ac:dyDescent="0.25">
      <c r="A8" s="8"/>
      <c r="B8" s="4"/>
      <c r="C8" s="9"/>
      <c r="D8" s="9"/>
      <c r="E8" s="7">
        <f>IF(OR(C8="",D8="",C8=0),"",ROUND(D8/C8*100,0)&amp;"%")</f>
      </c>
      <c r="F8" s="5"/>
      <c r="G8" s="4"/>
      <c r="H8" s="4"/>
      <c r="I8" s="8"/>
    </row>
    <row r="9" spans="1:9" x14ac:dyDescent="0.25">
      <c r="A9" s="8"/>
      <c r="B9" s="4"/>
      <c r="C9" s="9"/>
      <c r="D9" s="9"/>
      <c r="E9" s="7">
        <f>IF(OR(C9="",D9="",C9=0),"",ROUND(D9/C9*100,0)&amp;"%")</f>
      </c>
      <c r="F9" s="5"/>
      <c r="G9" s="4"/>
      <c r="H9" s="4"/>
      <c r="I9" s="8"/>
    </row>
    <row r="10" spans="1:9" x14ac:dyDescent="0.25">
      <c r="A10" s="8"/>
      <c r="B10" s="4"/>
      <c r="C10" s="9"/>
      <c r="D10" s="9"/>
      <c r="E10" s="7">
        <f>IF(OR(C10="",D10="",C10=0),"",ROUND(D10/C10*100,0)&amp;"%")</f>
      </c>
      <c r="F10" s="5"/>
      <c r="G10" s="4"/>
      <c r="H10" s="4"/>
      <c r="I10" s="8"/>
    </row>
    <row r="11" spans="1:9" x14ac:dyDescent="0.25">
      <c r="A11" s="8"/>
      <c r="B11" s="4"/>
      <c r="C11" s="9"/>
      <c r="D11" s="9"/>
      <c r="E11" s="7">
        <f>IF(OR(C11="",D11="",C11=0),"",ROUND(D11/C11*100,0)&amp;"%")</f>
      </c>
      <c r="F11" s="5"/>
      <c r="G11" s="4"/>
      <c r="H11" s="4"/>
      <c r="I11" s="8"/>
    </row>
    <row r="12" spans="1:9" x14ac:dyDescent="0.25">
      <c r="A12" s="8"/>
      <c r="B12" s="4"/>
      <c r="C12" s="9"/>
      <c r="D12" s="9"/>
      <c r="E12" s="7">
        <f>IF(OR(C12="",D12="",C12=0),"",ROUND(D12/C12*100,0)&amp;"%")</f>
      </c>
      <c r="F12" s="5"/>
      <c r="G12" s="4"/>
      <c r="H12" s="4"/>
      <c r="I12" s="8"/>
    </row>
    <row r="13" spans="1:9" x14ac:dyDescent="0.25">
      <c r="A13" s="8"/>
      <c r="B13" s="4"/>
      <c r="C13" s="9"/>
      <c r="D13" s="9"/>
      <c r="E13" s="7">
        <f>IF(OR(C13="",D13="",C13=0),"",ROUND(D13/C13*100,0)&amp;"%")</f>
      </c>
      <c r="F13" s="5"/>
      <c r="G13" s="4"/>
      <c r="H13" s="4"/>
      <c r="I13" s="8"/>
    </row>
    <row r="14" spans="1:9" x14ac:dyDescent="0.25">
      <c r="A14" s="8"/>
      <c r="B14" s="4"/>
      <c r="C14" s="9"/>
      <c r="D14" s="9"/>
      <c r="E14" s="7">
        <f>IF(OR(C14="",D14="",C14=0),"",ROUND(D14/C14*100,0)&amp;"%")</f>
      </c>
      <c r="F14" s="5"/>
      <c r="G14" s="4"/>
      <c r="H14" s="4"/>
      <c r="I14" s="8"/>
    </row>
    <row r="15" spans="1:9" x14ac:dyDescent="0.25">
      <c r="A15" s="8"/>
      <c r="B15" s="4"/>
      <c r="C15" s="9"/>
      <c r="D15" s="9"/>
      <c r="E15" s="7">
        <f>IF(OR(C15="",D15="",C15=0),"",ROUND(D15/C15*100,0)&amp;"%")</f>
      </c>
      <c r="F15" s="5"/>
      <c r="G15" s="4"/>
      <c r="H15" s="4"/>
      <c r="I15" s="8"/>
    </row>
    <row r="16" spans="1:9" x14ac:dyDescent="0.25">
      <c r="A16" s="8"/>
      <c r="B16" s="4"/>
      <c r="C16" s="9"/>
      <c r="D16" s="9"/>
      <c r="E16" s="7">
        <f>IF(OR(C16="",D16="",C16=0),"",ROUND(D16/C16*100,0)&amp;"%")</f>
      </c>
      <c r="F16" s="5"/>
      <c r="G16" s="4"/>
      <c r="H16" s="4"/>
      <c r="I16" s="8"/>
    </row>
    <row r="17" spans="1:9" x14ac:dyDescent="0.25">
      <c r="A17" s="8"/>
      <c r="B17" s="4"/>
      <c r="C17" s="9"/>
      <c r="D17" s="9"/>
      <c r="E17" s="7">
        <f>IF(OR(C17="",D17="",C17=0),"",ROUND(D17/C17*100,0)&amp;"%")</f>
      </c>
      <c r="F17" s="5"/>
      <c r="G17" s="4"/>
      <c r="H17" s="4"/>
      <c r="I17" s="8"/>
    </row>
    <row r="18" spans="1:9" x14ac:dyDescent="0.25">
      <c r="A18" s="8"/>
      <c r="B18" s="4"/>
      <c r="C18" s="9"/>
      <c r="D18" s="9"/>
      <c r="E18" s="7">
        <f>IF(OR(C18="",D18="",C18=0),"",ROUND(D18/C18*100,0)&amp;"%")</f>
      </c>
      <c r="F18" s="5"/>
      <c r="G18" s="4"/>
      <c r="H18" s="4"/>
      <c r="I18" s="8"/>
    </row>
    <row r="19" spans="1:9" x14ac:dyDescent="0.25">
      <c r="A19" s="8"/>
      <c r="B19" s="4"/>
      <c r="C19" s="9"/>
      <c r="D19" s="9"/>
      <c r="E19" s="7">
        <f>IF(OR(C19="",D19="",C19=0),"",ROUND(D19/C19*100,0)&amp;"%")</f>
      </c>
      <c r="F19" s="5"/>
      <c r="G19" s="4"/>
      <c r="H19" s="4"/>
      <c r="I19" s="8"/>
    </row>
    <row r="20" spans="1:9" x14ac:dyDescent="0.25">
      <c r="A20" s="8"/>
      <c r="B20" s="4"/>
      <c r="C20" s="9"/>
      <c r="D20" s="9"/>
      <c r="E20" s="7">
        <f>IF(OR(C20="",D20="",C20=0),"",ROUND(D20/C20*100,0)&amp;"%")</f>
      </c>
      <c r="F20" s="5"/>
      <c r="G20" s="4"/>
      <c r="H20" s="4"/>
      <c r="I20" s="8"/>
    </row>
    <row r="21" spans="1:9" x14ac:dyDescent="0.25">
      <c r="A21" s="8"/>
      <c r="B21" s="4"/>
      <c r="C21" s="9"/>
      <c r="D21" s="9"/>
      <c r="E21" s="7">
        <f>IF(OR(C21="",D21="",C21=0),"",ROUND(D21/C21*100,0)&amp;"%")</f>
      </c>
      <c r="F21" s="5"/>
      <c r="G21" s="4"/>
      <c r="H21" s="4"/>
      <c r="I21" s="8"/>
    </row>
    <row r="22" spans="1:9" x14ac:dyDescent="0.25">
      <c r="A22" s="8"/>
      <c r="B22" s="4"/>
      <c r="C22" s="9"/>
      <c r="D22" s="9"/>
      <c r="E22" s="7">
        <f>IF(OR(C22="",D22="",C22=0),"",ROUND(D22/C22*100,0)&amp;"%")</f>
      </c>
      <c r="F22" s="5"/>
      <c r="G22" s="4"/>
      <c r="H22" s="4"/>
      <c r="I22" s="8"/>
    </row>
    <row r="23" spans="1:9" x14ac:dyDescent="0.25">
      <c r="A23" s="8"/>
      <c r="B23" s="4"/>
      <c r="C23" s="9"/>
      <c r="D23" s="9"/>
      <c r="E23" s="7">
        <f>IF(OR(C23="",D23="",C23=0),"",ROUND(D23/C23*100,0)&amp;"%")</f>
      </c>
      <c r="F23" s="5"/>
      <c r="G23" s="4"/>
      <c r="H23" s="4"/>
      <c r="I23" s="8"/>
    </row>
    <row r="24" spans="1:9" x14ac:dyDescent="0.25">
      <c r="A24" s="8"/>
      <c r="B24" s="4"/>
      <c r="C24" s="9"/>
      <c r="D24" s="9"/>
      <c r="E24" s="7">
        <f>IF(OR(C24="",D24="",C24=0),"",ROUND(D24/C24*100,0)&amp;"%")</f>
      </c>
      <c r="F24" s="5"/>
      <c r="G24" s="4"/>
      <c r="H24" s="4"/>
      <c r="I24" s="8"/>
    </row>
    <row r="25" spans="1:9" x14ac:dyDescent="0.25">
      <c r="A25" s="8"/>
      <c r="B25" s="4"/>
      <c r="C25" s="9"/>
      <c r="D25" s="9"/>
      <c r="E25" s="7">
        <f>IF(OR(C25="",D25="",C25=0),"",ROUND(D25/C25*100,0)&amp;"%")</f>
      </c>
      <c r="F25" s="5"/>
      <c r="G25" s="4"/>
      <c r="H25" s="4"/>
      <c r="I25" s="8"/>
    </row>
    <row r="26" spans="1:9" x14ac:dyDescent="0.25">
      <c r="A26" s="8"/>
      <c r="B26" s="4"/>
      <c r="C26" s="9"/>
      <c r="D26" s="9"/>
      <c r="E26" s="7">
        <f>IF(OR(C26="",D26="",C26=0),"",ROUND(D26/C26*100,0)&amp;"%")</f>
      </c>
      <c r="F26" s="5"/>
      <c r="G26" s="4"/>
      <c r="H26" s="4"/>
      <c r="I26" s="8"/>
    </row>
    <row r="27" spans="1:9" x14ac:dyDescent="0.25">
      <c r="A27" s="8"/>
      <c r="B27" s="4"/>
      <c r="C27" s="9"/>
      <c r="D27" s="9"/>
      <c r="E27" s="7">
        <f>IF(OR(C27="",D27="",C27=0),"",ROUND(D27/C27*100,0)&amp;"%")</f>
      </c>
      <c r="F27" s="5"/>
      <c r="G27" s="4"/>
      <c r="H27" s="4"/>
      <c r="I27" s="8"/>
    </row>
    <row r="28" spans="1:9" x14ac:dyDescent="0.25">
      <c r="A28" s="8"/>
      <c r="B28" s="4"/>
      <c r="C28" s="9"/>
      <c r="D28" s="9"/>
      <c r="E28" s="7">
        <f>IF(OR(C28="",D28="",C28=0),"",ROUND(D28/C28*100,0)&amp;"%")</f>
      </c>
      <c r="F28" s="5"/>
      <c r="G28" s="4"/>
      <c r="H28" s="4"/>
      <c r="I28" s="8"/>
    </row>
    <row r="29" spans="1:9" x14ac:dyDescent="0.25">
      <c r="A29" s="8"/>
      <c r="B29" s="4"/>
      <c r="C29" s="9"/>
      <c r="D29" s="9"/>
      <c r="E29" s="7">
        <f>IF(OR(C29="",D29="",C29=0),"",ROUND(D29/C29*100,0)&amp;"%")</f>
      </c>
      <c r="F29" s="5"/>
      <c r="G29" s="4"/>
      <c r="H29" s="4"/>
      <c r="I29" s="8"/>
    </row>
    <row r="30" spans="1:9" x14ac:dyDescent="0.25">
      <c r="A30" s="8"/>
      <c r="B30" s="4"/>
      <c r="C30" s="9"/>
      <c r="D30" s="9"/>
      <c r="E30" s="7">
        <f>IF(OR(C30="",D30="",C30=0),"",ROUND(D30/C30*100,0)&amp;"%")</f>
      </c>
      <c r="F30" s="5"/>
      <c r="G30" s="4"/>
      <c r="H30" s="4"/>
      <c r="I30" s="8"/>
    </row>
    <row r="31" spans="1:9" x14ac:dyDescent="0.25">
      <c r="A31" s="8"/>
      <c r="B31" s="4"/>
      <c r="C31" s="9"/>
      <c r="D31" s="9"/>
      <c r="E31" s="7">
        <f>IF(OR(C31="",D31="",C31=0),"",ROUND(D31/C31*100,0)&amp;"%")</f>
      </c>
      <c r="F31" s="5"/>
      <c r="G31" s="4"/>
      <c r="H31" s="4"/>
      <c r="I31" s="8"/>
    </row>
    <row r="32" spans="1:9" x14ac:dyDescent="0.25">
      <c r="A32" s="8"/>
      <c r="B32" s="4"/>
      <c r="C32" s="9"/>
      <c r="D32" s="9"/>
      <c r="E32" s="7">
        <f>IF(OR(C32="",D32="",C32=0),"",ROUND(D32/C32*100,0)&amp;"%")</f>
      </c>
      <c r="F32" s="5"/>
      <c r="G32" s="4"/>
      <c r="H32" s="4"/>
      <c r="I32" s="8"/>
    </row>
    <row r="33" spans="1:9" x14ac:dyDescent="0.25">
      <c r="A33" s="8"/>
      <c r="B33" s="4"/>
      <c r="C33" s="9"/>
      <c r="D33" s="9"/>
      <c r="E33" s="7">
        <f>IF(OR(C33="",D33="",C33=0),"",ROUND(D33/C33*100,0)&amp;"%")</f>
      </c>
      <c r="F33" s="5"/>
      <c r="G33" s="4"/>
      <c r="H33" s="4"/>
      <c r="I33" s="8"/>
    </row>
    <row r="34" spans="1:9" x14ac:dyDescent="0.25">
      <c r="A34" s="8"/>
      <c r="B34" s="4"/>
      <c r="C34" s="9"/>
      <c r="D34" s="9"/>
      <c r="E34" s="7">
        <f>IF(OR(C34="",D34="",C34=0),"",ROUND(D34/C34*100,0)&amp;"%")</f>
      </c>
      <c r="F34" s="5"/>
      <c r="G34" s="4"/>
      <c r="H34" s="4"/>
      <c r="I34" s="8"/>
    </row>
    <row r="35" spans="1:9" x14ac:dyDescent="0.25">
      <c r="A35" s="8"/>
      <c r="B35" s="4"/>
      <c r="C35" s="9"/>
      <c r="D35" s="9"/>
      <c r="E35" s="7">
        <f>IF(OR(C35="",D35="",C35=0),"",ROUND(D35/C35*100,0)&amp;"%")</f>
      </c>
      <c r="F35" s="5"/>
      <c r="G35" s="4"/>
      <c r="H35" s="4"/>
      <c r="I35" s="8"/>
    </row>
    <row r="36" spans="1:9" x14ac:dyDescent="0.25">
      <c r="A36" s="8"/>
      <c r="B36" s="4"/>
      <c r="C36" s="9"/>
      <c r="D36" s="9"/>
      <c r="E36" s="7">
        <f>IF(OR(C36="",D36="",C36=0),"",ROUND(D36/C36*100,0)&amp;"%")</f>
      </c>
      <c r="F36" s="5"/>
      <c r="G36" s="4"/>
      <c r="H36" s="4"/>
      <c r="I36" s="8"/>
    </row>
  </sheetData>
  <autoFilter ref="A3:I3"/>
  <mergeCells count="2">
    <mergeCell ref="A1:I1"/>
    <mergeCell ref="A2:I2"/>
  </mergeCells>
  <dataValidations count="2">
    <dataValidation type="list" allowBlank="1" sqref="F10:F36">
      <formula1>"そのまま更新,数を減らす,プランを変える,解約する,別のサービスへ移る"</formula1>
    </dataValidation>
    <dataValidation type="list" allowBlank="1" sqref="F4:F36">
      <formula1>"そのまま更新,数を減らす,プランを変える,解約する,別のサービスへ移る"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2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11" t="s">
        <v>64</v>
      </c>
    </row>
    <row r="3" spans="2:2" x14ac:dyDescent="0.25">
      <c r="B3" s="12" t="s">
        <v>65</v>
      </c>
    </row>
    <row r="4" spans="2:2" x14ac:dyDescent="0.25">
      <c r="B4" s="12" t="s">
        <v>66</v>
      </c>
    </row>
    <row r="5" spans="2:2" x14ac:dyDescent="0.25">
      <c r="B5" s="12" t="s">
        <v>67</v>
      </c>
    </row>
    <row r="6" spans="2:2" x14ac:dyDescent="0.25">
      <c r="B6" s="12" t="s">
        <v>68</v>
      </c>
    </row>
    <row r="7" spans="2:2" x14ac:dyDescent="0.25">
      <c r="B7" s="12" t="s">
        <v>69</v>
      </c>
    </row>
    <row r="8" spans="2:2" x14ac:dyDescent="0.25">
      <c r="B8" s="12" t="s">
        <v>70</v>
      </c>
    </row>
    <row r="9" spans="2:2" x14ac:dyDescent="0.25">
      <c r="B9" s="12" t="s">
        <v>71</v>
      </c>
    </row>
    <row r="10" spans="2:2" x14ac:dyDescent="0.25">
      <c r="B10" s="12" t="s">
        <v>72</v>
      </c>
    </row>
    <row r="11" spans="2:2" x14ac:dyDescent="0.25">
      <c r="B11" s="12" t="s">
        <v>73</v>
      </c>
    </row>
    <row r="12" spans="2:2" x14ac:dyDescent="0.25">
      <c r="B12" s="12" t="s">
        <v>74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契約一覧</vt:lpstr>
      <vt:lpstr>見直しの記録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SaaS契約管理台帳(更新日アラート付き)</dc:title>
  <dc:subject/>
  <dc:description/>
  <cp:keywords/>
  <cp:category/>
  <cp:lastModifiedBy>Unknown</cp:lastModifiedBy>
  <dcterms:created xsi:type="dcterms:W3CDTF">2026-10-03T11:41:18Z</dcterms:created>
  <dcterms:modified xsi:type="dcterms:W3CDTF">2026-10-03T11:41:18Z</dcterms:modified>
</cp:coreProperties>
</file>