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台帳" state="visible" r:id="rId4"/>
    <sheet sheetId="2" name="貸出・返却" state="visible" r:id="rId5"/>
    <sheet sheetId="3" name="使い方" state="visible" r:id="rId6"/>
  </sheets>
  <definedNames>
    <definedName name="_xlnm.Print_Titles" localSheetId="0">'台帳'!$3:$3</definedName>
    <definedName name="_xlnm.Print_Titles" localSheetId="1">'貸出・返却'!$3:$3</definedName>
  </definedNames>
  <calcPr calcId="171027"/>
</workbook>
</file>

<file path=xl/sharedStrings.xml><?xml version="1.0" encoding="utf-8"?>
<sst xmlns="http://schemas.openxmlformats.org/spreadsheetml/2006/main" count="108" uniqueCount="94">
  <si>
    <t>IT資産管理台帳</t>
  </si>
  <si>
    <t>1行に1台です。経過年数と要確認の列は式が入っているので、書き込まないでください。</t>
  </si>
  <si>
    <t>資産番号</t>
  </si>
  <si>
    <t>種類</t>
  </si>
  <si>
    <t>メーカー・型番</t>
  </si>
  <si>
    <t>シリアル番号</t>
  </si>
  <si>
    <t>OS・版</t>
  </si>
  <si>
    <t>利用者・置き場所</t>
  </si>
  <si>
    <t>状態</t>
  </si>
  <si>
    <t>購入日</t>
  </si>
  <si>
    <t>購入価格</t>
  </si>
  <si>
    <t>保証・リース期限</t>
  </si>
  <si>
    <t>経過年数</t>
  </si>
  <si>
    <t>要確認</t>
  </si>
  <si>
    <t>最終確認日</t>
  </si>
  <si>
    <t>備考</t>
  </si>
  <si>
    <t>PC-0001</t>
  </si>
  <si>
    <t>ノートPC</t>
  </si>
  <si>
    <t>A社 14型ノート XN-14</t>
  </si>
  <si>
    <t>7K2X9041</t>
  </si>
  <si>
    <t>Windows 11 25H2</t>
  </si>
  <si>
    <t>営業部 山田</t>
  </si>
  <si>
    <t>使用中</t>
  </si>
  <si>
    <t>3年保証(引き取り修理)</t>
  </si>
  <si>
    <t>PC-0002</t>
  </si>
  <si>
    <t>A社 13型ノート XN-13</t>
  </si>
  <si>
    <t>5H8Q2210</t>
  </si>
  <si>
    <t>Windows 11 24H2</t>
  </si>
  <si>
    <t>総務部 鈴木</t>
  </si>
  <si>
    <t>26H2への更新待ち</t>
  </si>
  <si>
    <t>SP-0001</t>
  </si>
  <si>
    <t>スマホ</t>
  </si>
  <si>
    <t>B社 6.1型 SM-61</t>
  </si>
  <si>
    <t>IMEI末尾 4471</t>
  </si>
  <si>
    <t>iOS 26</t>
  </si>
  <si>
    <t>営業部 佐藤</t>
  </si>
  <si>
    <t>MDM登録済み</t>
  </si>
  <si>
    <t>MN-0003</t>
  </si>
  <si>
    <t>モニター</t>
  </si>
  <si>
    <t>C社 24型 LM-24</t>
  </si>
  <si>
    <t>LM24-30551</t>
  </si>
  <si>
    <t>経理部 田中(本社3階)</t>
  </si>
  <si>
    <t>PC-0005</t>
  </si>
  <si>
    <t>デスクトップPC</t>
  </si>
  <si>
    <t>D社 小型デスクトップ DS-3</t>
  </si>
  <si>
    <t>9F0C7781</t>
  </si>
  <si>
    <t>Windows 10 22H2(ESU)</t>
  </si>
  <si>
    <t>本社倉庫</t>
  </si>
  <si>
    <t>予備</t>
  </si>
  <si>
    <t>ESUは1年目のみ。入れ替え候補</t>
  </si>
  <si>
    <t>合計</t>
  </si>
  <si>
    <t>貸出・返却・廃棄の記録</t>
  </si>
  <si>
    <t>機器を渡す・返してもらう・修理や廃棄に出すたびに1行足します。台帳の利用者と状態もあわせて書き換えます。</t>
  </si>
  <si>
    <t>日付</t>
  </si>
  <si>
    <t>区分</t>
  </si>
  <si>
    <t>相手(利用者・業者)</t>
  </si>
  <si>
    <t>データ消去</t>
  </si>
  <si>
    <t>付属品</t>
  </si>
  <si>
    <t>担当</t>
  </si>
  <si>
    <t>確認者</t>
  </si>
  <si>
    <t>メモ</t>
  </si>
  <si>
    <t>貸出</t>
  </si>
  <si>
    <t>不要</t>
  </si>
  <si>
    <t>ACアダプター・ケース</t>
  </si>
  <si>
    <t>総務部 高橋</t>
  </si>
  <si>
    <t>受け取りのサインあり</t>
  </si>
  <si>
    <t>PC-0003</t>
  </si>
  <si>
    <t>返却</t>
  </si>
  <si>
    <t>営業部 中村(退職)</t>
  </si>
  <si>
    <t>未</t>
  </si>
  <si>
    <t>ACアダプター・マウス</t>
  </si>
  <si>
    <t>退職日の30日後に消去する</t>
  </si>
  <si>
    <t>PC-0007</t>
  </si>
  <si>
    <t>廃棄</t>
  </si>
  <si>
    <t>廃棄業者A社</t>
  </si>
  <si>
    <t>業者の証明書あり</t>
  </si>
  <si>
    <t>なし</t>
  </si>
  <si>
    <t>消去証明書は共有フォルダの「廃棄」に保存</t>
  </si>
  <si>
    <t>MN-0004</t>
  </si>
  <si>
    <t>修理に出す</t>
  </si>
  <si>
    <t>メーカー修理窓口</t>
  </si>
  <si>
    <t>電源ケーブル</t>
  </si>
  <si>
    <t>10月中旬に戻る予定</t>
  </si>
  <si>
    <t>使い方</t>
  </si>
  <si>
    <t>このファイルは「台帳」「貸出・返却」「使い方」の3枚でできています。</t>
  </si>
  <si>
    <t>台帳は1行に1台です。PC・スマホ・タブレット・モニター・プリンター・ルーターなど、会社が買った機器とリースの機器を書きます。</t>
  </si>
  <si>
    <t>資産番号は種類の頭文字と連番(PC-0001、SP-0001)にし、同じ番号のシールを本体に貼ります。廃棄した番号は使い回しません。</t>
  </si>
  <si>
    <t>利用者は「部署 姓」で書きます。予備や共用の機器は置き場所を書きます。</t>
  </si>
  <si>
    <t>保証・リース期限には、メーカー保証か延長保証の終わる日を入れます。リースの機器はリースの満了日を入れます。</t>
  </si>
  <si>
    <t>経過年数は購入日から今日までの年数です。税法上のパソコンの耐用年数は4年(サーバー用は5年)なので、入れ替えの計画の目安にします。</t>
  </si>
  <si>
    <t>要確認の列には「保証切れ」「保証あと◯日」「5年経過」「現物未確認」が自動で出ます。フィルターで要確認の機器だけを拾えます。</t>
  </si>
  <si>
    <t>年1回の棚卸しでは、台帳を開いたまま現物の資産番号とシリアル番号を照らし合わせます。確かめた日を最終確認日に入れると「現物未確認」が消えます。</t>
  </si>
  <si>
    <t>廃棄するときは、データを復元できない方法で消し、業者の消去証明書があれば保存先を「貸出・返却」のメモに書きます。廃棄した機器は行を消さず、状態を「廃棄済」にして残します。</t>
  </si>
  <si>
    <t>ソフトやクラウドサービスのアカウントは、別のテンプレ「アカウント・ライセンス管理台帳」で管理すると、この台帳が重くなりません。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</si>
</sst>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quot;円&quot;"/>
  </numFmts>
  <fonts count="8" x14ac:knownFonts="1">
    <font>
      <color theme="1"/>
      <family val="2"/>
      <scheme val="minor"/>
      <sz val="11"/>
      <name val="Calibri"/>
    </font>
    <font>
      <b/>
      <color rgb="FF2352DC"/>
      <sz val="15"/>
      <name val="游ゴシック"/>
    </font>
    <font>
      <color rgb="FF5F6C83"/>
      <sz val="9.5"/>
      <name val="游ゴシック"/>
    </font>
    <font>
      <b/>
      <color rgb="FFFFFFFF"/>
      <sz val="10"/>
      <name val="游ゴシック"/>
    </font>
    <font>
      <color rgb="FF0E1726"/>
      <sz val="10"/>
      <name val="游ゴシック"/>
    </font>
    <font>
      <b/>
      <sz val="10"/>
      <name val="游ゴシック"/>
    </font>
    <font>
      <b/>
      <color rgb="FF2352DC"/>
      <sz val="14"/>
      <name val="游ゴシック"/>
    </font>
    <font>
      <color rgb="FF0E1726"/>
      <sz val="10.5"/>
      <name val="游ゴシック"/>
    </font>
  </fonts>
  <fills count="5">
    <fill>
      <patternFill patternType="none"/>
    </fill>
    <fill>
      <patternFill patternType="gray125"/>
    </fill>
    <fill>
      <patternFill patternType="solid">
        <fgColor rgb="FF2352DC"/>
      </patternFill>
    </fill>
    <fill>
      <patternFill patternType="solid">
        <fgColor rgb="FFF4F7FC"/>
      </patternFill>
    </fill>
    <fill>
      <patternFill patternType="solid">
        <fgColor rgb="FFEEF4FF"/>
      </patternFill>
    </fill>
  </fills>
  <borders count="2">
    <border>
      <left/>
      <right/>
      <top/>
      <bottom/>
      <diagonal/>
    </border>
    <border>
      <left style="thin">
        <color rgb="FFC9D3E2"/>
      </left>
      <right style="thin">
        <color rgb="FFC9D3E2"/>
      </right>
      <top style="thin">
        <color rgb="FFC9D3E2"/>
      </top>
      <bottom style="thin">
        <color rgb="FFC9D3E2"/>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vertical="center"/>
    </xf>
    <xf numFmtId="164" fontId="4" fillId="0" borderId="1" xfId="0" applyNumberFormat="1" applyFont="1" applyBorder="1" applyAlignment="1">
      <alignment horizontal="center" vertical="center"/>
    </xf>
    <xf numFmtId="165" fontId="4" fillId="0" borderId="1" xfId="0" applyNumberFormat="1" applyFont="1" applyBorder="1" applyAlignment="1">
      <alignment vertical="center"/>
    </xf>
    <xf numFmtId="0" fontId="4" fillId="3" borderId="1" xfId="0" applyFont="1" applyFill="1" applyBorder="1" applyAlignment="1">
      <alignment vertical="center"/>
    </xf>
    <xf numFmtId="0" fontId="5" fillId="4" borderId="1" xfId="0" applyFont="1" applyFill="1" applyBorder="1"/>
    <xf numFmtId="165" fontId="5" fillId="4" borderId="1" xfId="0" applyNumberFormat="1" applyFont="1" applyFill="1" applyBorder="1"/>
    <xf numFmtId="0" fontId="6" fillId="0" borderId="0" xfId="0" applyFont="1"/>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9"/>
  <sheetViews>
    <sheetView workbookViewId="0" showGridLines="0">
      <pane ySplit="3" topLeftCell="A4" activePane="bottomLeft" state="frozen"/>
      <selection pane="bottomLeft"/>
    </sheetView>
  </sheetViews>
  <sheetFormatPr defaultRowHeight="18" outlineLevelRow="0" outlineLevelCol="0" x14ac:dyDescent="55" customHeight="1"/>
  <cols>
    <col min="1" max="1" width="11" customWidth="1"/>
    <col min="2" max="2" width="14" customWidth="1"/>
    <col min="3" max="3" width="22" customWidth="1"/>
    <col min="4" max="4" width="16" customWidth="1"/>
    <col min="5" max="6" width="18" customWidth="1"/>
    <col min="8" max="9" width="12" customWidth="1"/>
    <col min="10" max="10" width="13" customWidth="1"/>
    <col min="12" max="12" width="24" customWidth="1"/>
    <col min="13" max="13" width="12" customWidth="1"/>
    <col min="14" max="14" width="24" customWidth="1"/>
  </cols>
  <sheetData>
    <row r="1" ht="28" customHeight="1" spans="1:14" x14ac:dyDescent="0.25">
      <c r="A1" s="1" t="s">
        <v>0</v>
      </c>
      <c r="B1" s="1"/>
      <c r="C1" s="1"/>
      <c r="D1" s="1"/>
      <c r="E1" s="1"/>
      <c r="F1" s="1"/>
      <c r="G1" s="1"/>
      <c r="H1" s="1"/>
      <c r="I1" s="1"/>
      <c r="J1" s="1"/>
      <c r="K1" s="1"/>
      <c r="L1" s="1"/>
      <c r="M1" s="1"/>
      <c r="N1" s="1"/>
    </row>
    <row r="2" ht="20" customHeight="1" spans="1:14" x14ac:dyDescent="0.25">
      <c r="A2" s="2" t="s">
        <v>1</v>
      </c>
      <c r="B2" s="2"/>
      <c r="C2" s="2"/>
      <c r="D2" s="2"/>
      <c r="E2" s="2"/>
      <c r="F2" s="2"/>
      <c r="G2" s="2"/>
      <c r="H2" s="2"/>
      <c r="I2" s="2"/>
      <c r="J2" s="2"/>
      <c r="K2" s="2"/>
      <c r="L2" s="2"/>
      <c r="M2" s="2"/>
      <c r="N2" s="2"/>
    </row>
    <row r="3" ht="30" customHeight="1" spans="1:14" x14ac:dyDescent="0.25">
      <c r="A3" s="3" t="s">
        <v>2</v>
      </c>
      <c r="B3" s="3" t="s">
        <v>3</v>
      </c>
      <c r="C3" s="3" t="s">
        <v>4</v>
      </c>
      <c r="D3" s="3" t="s">
        <v>5</v>
      </c>
      <c r="E3" s="3" t="s">
        <v>6</v>
      </c>
      <c r="F3" s="3" t="s">
        <v>7</v>
      </c>
      <c r="G3" s="3" t="s">
        <v>8</v>
      </c>
      <c r="H3" s="3" t="s">
        <v>9</v>
      </c>
      <c r="I3" s="3" t="s">
        <v>10</v>
      </c>
      <c r="J3" s="3" t="s">
        <v>11</v>
      </c>
      <c r="K3" s="3" t="s">
        <v>12</v>
      </c>
      <c r="L3" s="3" t="s">
        <v>13</v>
      </c>
      <c r="M3" s="3" t="s">
        <v>14</v>
      </c>
      <c r="N3" s="3" t="s">
        <v>15</v>
      </c>
    </row>
    <row r="4" spans="1:14" x14ac:dyDescent="0.25">
      <c r="A4" s="4" t="s">
        <v>16</v>
      </c>
      <c r="B4" s="5" t="s">
        <v>17</v>
      </c>
      <c r="C4" s="4" t="s">
        <v>18</v>
      </c>
      <c r="D4" s="4" t="s">
        <v>19</v>
      </c>
      <c r="E4" s="4" t="s">
        <v>20</v>
      </c>
      <c r="F4" s="4" t="s">
        <v>21</v>
      </c>
      <c r="G4" s="5" t="s">
        <v>22</v>
      </c>
      <c r="H4" s="6">
        <v>45383</v>
      </c>
      <c r="I4" s="7">
        <v>158000</v>
      </c>
      <c r="J4" s="6">
        <v>46477</v>
      </c>
      <c r="K4" s="8">
        <f>IF(H4="","",ROUNDDOWN((TODAY()-H4)/365.25,1))</f>
      </c>
      <c r="L4" s="8">
        <f>IF(OR(A4="",G4="廃棄済"),"",TRIM(IF(AND(J4&lt;&gt;"",J4&lt;TODAY()),"保証切れ ","")&amp;IF(AND(J4&lt;&gt;"",J4&gt;=TODAY(),J4-TODAY()&lt;=90),"保証あと"&amp;(J4-TODAY())&amp;"日 ","")&amp;IF(AND(K4&lt;&gt;"",K4&gt;=5),"5年経過 ","")&amp;IF(OR(M4="",TODAY()-M4&gt;365),"現物未確認","")))</f>
      </c>
      <c r="M4" s="6">
        <v>46122</v>
      </c>
      <c r="N4" s="4" t="s">
        <v>23</v>
      </c>
    </row>
    <row r="5" spans="1:14" x14ac:dyDescent="0.25">
      <c r="A5" s="4" t="s">
        <v>24</v>
      </c>
      <c r="B5" s="5" t="s">
        <v>17</v>
      </c>
      <c r="C5" s="4" t="s">
        <v>25</v>
      </c>
      <c r="D5" s="4" t="s">
        <v>26</v>
      </c>
      <c r="E5" s="4" t="s">
        <v>27</v>
      </c>
      <c r="F5" s="4" t="s">
        <v>28</v>
      </c>
      <c r="G5" s="5" t="s">
        <v>22</v>
      </c>
      <c r="H5" s="6">
        <v>44484</v>
      </c>
      <c r="I5" s="7">
        <v>142000</v>
      </c>
      <c r="J5" s="6">
        <v>45579</v>
      </c>
      <c r="K5" s="8">
        <f>IF(H5="","",ROUNDDOWN((TODAY()-H5)/365.25,1))</f>
      </c>
      <c r="L5" s="8">
        <f>IF(OR(A5="",G5="廃棄済"),"",TRIM(IF(AND(J5&lt;&gt;"",J5&lt;TODAY()),"保証切れ ","")&amp;IF(AND(J5&lt;&gt;"",J5&gt;=TODAY(),J5-TODAY()&lt;=90),"保証あと"&amp;(J5-TODAY())&amp;"日 ","")&amp;IF(AND(K5&lt;&gt;"",K5&gt;=5),"5年経過 ","")&amp;IF(OR(M5="",TODAY()-M5&gt;365),"現物未確認","")))</f>
      </c>
      <c r="M5" s="6">
        <v>46122</v>
      </c>
      <c r="N5" s="4" t="s">
        <v>29</v>
      </c>
    </row>
    <row r="6" spans="1:14" x14ac:dyDescent="0.25">
      <c r="A6" s="4" t="s">
        <v>30</v>
      </c>
      <c r="B6" s="5" t="s">
        <v>31</v>
      </c>
      <c r="C6" s="4" t="s">
        <v>32</v>
      </c>
      <c r="D6" s="4" t="s">
        <v>33</v>
      </c>
      <c r="E6" s="4" t="s">
        <v>34</v>
      </c>
      <c r="F6" s="4" t="s">
        <v>35</v>
      </c>
      <c r="G6" s="5" t="s">
        <v>22</v>
      </c>
      <c r="H6" s="6">
        <v>45926</v>
      </c>
      <c r="I6" s="7">
        <v>98800</v>
      </c>
      <c r="J6" s="6">
        <v>46655</v>
      </c>
      <c r="K6" s="8">
        <f>IF(H6="","",ROUNDDOWN((TODAY()-H6)/365.25,1))</f>
      </c>
      <c r="L6" s="8">
        <f>IF(OR(A6="",G6="廃棄済"),"",TRIM(IF(AND(J6&lt;&gt;"",J6&lt;TODAY()),"保証切れ ","")&amp;IF(AND(J6&lt;&gt;"",J6&gt;=TODAY(),J6-TODAY()&lt;=90),"保証あと"&amp;(J6-TODAY())&amp;"日 ","")&amp;IF(AND(K6&lt;&gt;"",K6&gt;=5),"5年経過 ","")&amp;IF(OR(M6="",TODAY()-M6&gt;365),"現物未確認","")))</f>
      </c>
      <c r="M6" s="6">
        <v>46122</v>
      </c>
      <c r="N6" s="4" t="s">
        <v>36</v>
      </c>
    </row>
    <row r="7" spans="1:14" x14ac:dyDescent="0.25">
      <c r="A7" s="4" t="s">
        <v>37</v>
      </c>
      <c r="B7" s="5" t="s">
        <v>38</v>
      </c>
      <c r="C7" s="4" t="s">
        <v>39</v>
      </c>
      <c r="D7" s="4" t="s">
        <v>40</v>
      </c>
      <c r="E7" s="4"/>
      <c r="F7" s="4" t="s">
        <v>41</v>
      </c>
      <c r="G7" s="5" t="s">
        <v>22</v>
      </c>
      <c r="H7" s="6">
        <v>45078</v>
      </c>
      <c r="I7" s="7">
        <v>21800</v>
      </c>
      <c r="J7" s="6">
        <v>46356</v>
      </c>
      <c r="K7" s="8">
        <f>IF(H7="","",ROUNDDOWN((TODAY()-H7)/365.25,1))</f>
      </c>
      <c r="L7" s="8">
        <f>IF(OR(A7="",G7="廃棄済"),"",TRIM(IF(AND(J7&lt;&gt;"",J7&lt;TODAY()),"保証切れ ","")&amp;IF(AND(J7&lt;&gt;"",J7&gt;=TODAY(),J7-TODAY()&lt;=90),"保証あと"&amp;(J7-TODAY())&amp;"日 ","")&amp;IF(AND(K7&lt;&gt;"",K7&gt;=5),"5年経過 ","")&amp;IF(OR(M7="",TODAY()-M7&gt;365),"現物未確認","")))</f>
      </c>
      <c r="M7" s="6">
        <v>46122</v>
      </c>
      <c r="N7" s="4"/>
    </row>
    <row r="8" spans="1:14" x14ac:dyDescent="0.25">
      <c r="A8" s="4" t="s">
        <v>42</v>
      </c>
      <c r="B8" s="5" t="s">
        <v>43</v>
      </c>
      <c r="C8" s="4" t="s">
        <v>44</v>
      </c>
      <c r="D8" s="4" t="s">
        <v>45</v>
      </c>
      <c r="E8" s="4" t="s">
        <v>46</v>
      </c>
      <c r="F8" s="4" t="s">
        <v>47</v>
      </c>
      <c r="G8" s="5" t="s">
        <v>48</v>
      </c>
      <c r="H8" s="6">
        <v>43556</v>
      </c>
      <c r="I8" s="7">
        <v>98000</v>
      </c>
      <c r="J8" s="6">
        <v>44651</v>
      </c>
      <c r="K8" s="8">
        <f>IF(H8="","",ROUNDDOWN((TODAY()-H8)/365.25,1))</f>
      </c>
      <c r="L8" s="8">
        <f>IF(OR(A8="",G8="廃棄済"),"",TRIM(IF(AND(J8&lt;&gt;"",J8&lt;TODAY()),"保証切れ ","")&amp;IF(AND(J8&lt;&gt;"",J8&gt;=TODAY(),J8-TODAY()&lt;=90),"保証あと"&amp;(J8-TODAY())&amp;"日 ","")&amp;IF(AND(K8&lt;&gt;"",K8&gt;=5),"5年経過 ","")&amp;IF(OR(M8="",TODAY()-M8&gt;365),"現物未確認","")))</f>
      </c>
      <c r="M8" s="6">
        <v>45762</v>
      </c>
      <c r="N8" s="4" t="s">
        <v>49</v>
      </c>
    </row>
    <row r="9" spans="1:14" x14ac:dyDescent="0.25">
      <c r="A9" s="4"/>
      <c r="B9" s="5"/>
      <c r="C9" s="4"/>
      <c r="D9" s="4"/>
      <c r="E9" s="4"/>
      <c r="F9" s="4"/>
      <c r="G9" s="5"/>
      <c r="H9" s="6"/>
      <c r="I9" s="7"/>
      <c r="J9" s="6"/>
      <c r="K9" s="8">
        <f>IF(H9="","",ROUNDDOWN((TODAY()-H9)/365.25,1))</f>
      </c>
      <c r="L9" s="8">
        <f>IF(OR(A9="",G9="廃棄済"),"",TRIM(IF(AND(J9&lt;&gt;"",J9&lt;TODAY()),"保証切れ ","")&amp;IF(AND(J9&lt;&gt;"",J9&gt;=TODAY(),J9-TODAY()&lt;=90),"保証あと"&amp;(J9-TODAY())&amp;"日 ","")&amp;IF(AND(K9&lt;&gt;"",K9&gt;=5),"5年経過 ","")&amp;IF(OR(M9="",TODAY()-M9&gt;365),"現物未確認","")))</f>
      </c>
      <c r="M9" s="6"/>
      <c r="N9" s="4"/>
    </row>
    <row r="10" spans="1:14" x14ac:dyDescent="0.25">
      <c r="A10" s="4"/>
      <c r="B10" s="5"/>
      <c r="C10" s="4"/>
      <c r="D10" s="4"/>
      <c r="E10" s="4"/>
      <c r="F10" s="4"/>
      <c r="G10" s="5"/>
      <c r="H10" s="6"/>
      <c r="I10" s="7"/>
      <c r="J10" s="6"/>
      <c r="K10" s="8">
        <f>IF(H10="","",ROUNDDOWN((TODAY()-H10)/365.25,1))</f>
      </c>
      <c r="L10" s="8">
        <f>IF(OR(A10="",G10="廃棄済"),"",TRIM(IF(AND(J10&lt;&gt;"",J10&lt;TODAY()),"保証切れ ","")&amp;IF(AND(J10&lt;&gt;"",J10&gt;=TODAY(),J10-TODAY()&lt;=90),"保証あと"&amp;(J10-TODAY())&amp;"日 ","")&amp;IF(AND(K10&lt;&gt;"",K10&gt;=5),"5年経過 ","")&amp;IF(OR(M10="",TODAY()-M10&gt;365),"現物未確認","")))</f>
      </c>
      <c r="M10" s="6"/>
      <c r="N10" s="4"/>
    </row>
    <row r="11" spans="1:14" x14ac:dyDescent="0.25">
      <c r="A11" s="4"/>
      <c r="B11" s="5"/>
      <c r="C11" s="4"/>
      <c r="D11" s="4"/>
      <c r="E11" s="4"/>
      <c r="F11" s="4"/>
      <c r="G11" s="5"/>
      <c r="H11" s="6"/>
      <c r="I11" s="7"/>
      <c r="J11" s="6"/>
      <c r="K11" s="8">
        <f>IF(H11="","",ROUNDDOWN((TODAY()-H11)/365.25,1))</f>
      </c>
      <c r="L11" s="8">
        <f>IF(OR(A11="",G11="廃棄済"),"",TRIM(IF(AND(J11&lt;&gt;"",J11&lt;TODAY()),"保証切れ ","")&amp;IF(AND(J11&lt;&gt;"",J11&gt;=TODAY(),J11-TODAY()&lt;=90),"保証あと"&amp;(J11-TODAY())&amp;"日 ","")&amp;IF(AND(K11&lt;&gt;"",K11&gt;=5),"5年経過 ","")&amp;IF(OR(M11="",TODAY()-M11&gt;365),"現物未確認","")))</f>
      </c>
      <c r="M11" s="6"/>
      <c r="N11" s="4"/>
    </row>
    <row r="12" spans="1:14" x14ac:dyDescent="0.25">
      <c r="A12" s="4"/>
      <c r="B12" s="5"/>
      <c r="C12" s="4"/>
      <c r="D12" s="4"/>
      <c r="E12" s="4"/>
      <c r="F12" s="4"/>
      <c r="G12" s="5"/>
      <c r="H12" s="6"/>
      <c r="I12" s="7"/>
      <c r="J12" s="6"/>
      <c r="K12" s="8">
        <f>IF(H12="","",ROUNDDOWN((TODAY()-H12)/365.25,1))</f>
      </c>
      <c r="L12" s="8">
        <f>IF(OR(A12="",G12="廃棄済"),"",TRIM(IF(AND(J12&lt;&gt;"",J12&lt;TODAY()),"保証切れ ","")&amp;IF(AND(J12&lt;&gt;"",J12&gt;=TODAY(),J12-TODAY()&lt;=90),"保証あと"&amp;(J12-TODAY())&amp;"日 ","")&amp;IF(AND(K12&lt;&gt;"",K12&gt;=5),"5年経過 ","")&amp;IF(OR(M12="",TODAY()-M12&gt;365),"現物未確認","")))</f>
      </c>
      <c r="M12" s="6"/>
      <c r="N12" s="4"/>
    </row>
    <row r="13" spans="1:14" x14ac:dyDescent="0.25">
      <c r="A13" s="4"/>
      <c r="B13" s="5"/>
      <c r="C13" s="4"/>
      <c r="D13" s="4"/>
      <c r="E13" s="4"/>
      <c r="F13" s="4"/>
      <c r="G13" s="5"/>
      <c r="H13" s="6"/>
      <c r="I13" s="7"/>
      <c r="J13" s="6"/>
      <c r="K13" s="8">
        <f>IF(H13="","",ROUNDDOWN((TODAY()-H13)/365.25,1))</f>
      </c>
      <c r="L13" s="8">
        <f>IF(OR(A13="",G13="廃棄済"),"",TRIM(IF(AND(J13&lt;&gt;"",J13&lt;TODAY()),"保証切れ ","")&amp;IF(AND(J13&lt;&gt;"",J13&gt;=TODAY(),J13-TODAY()&lt;=90),"保証あと"&amp;(J13-TODAY())&amp;"日 ","")&amp;IF(AND(K13&lt;&gt;"",K13&gt;=5),"5年経過 ","")&amp;IF(OR(M13="",TODAY()-M13&gt;365),"現物未確認","")))</f>
      </c>
      <c r="M13" s="6"/>
      <c r="N13" s="4"/>
    </row>
    <row r="14" spans="1:14" x14ac:dyDescent="0.25">
      <c r="A14" s="4"/>
      <c r="B14" s="5"/>
      <c r="C14" s="4"/>
      <c r="D14" s="4"/>
      <c r="E14" s="4"/>
      <c r="F14" s="4"/>
      <c r="G14" s="5"/>
      <c r="H14" s="6"/>
      <c r="I14" s="7"/>
      <c r="J14" s="6"/>
      <c r="K14" s="8">
        <f>IF(H14="","",ROUNDDOWN((TODAY()-H14)/365.25,1))</f>
      </c>
      <c r="L14" s="8">
        <f>IF(OR(A14="",G14="廃棄済"),"",TRIM(IF(AND(J14&lt;&gt;"",J14&lt;TODAY()),"保証切れ ","")&amp;IF(AND(J14&lt;&gt;"",J14&gt;=TODAY(),J14-TODAY()&lt;=90),"保証あと"&amp;(J14-TODAY())&amp;"日 ","")&amp;IF(AND(K14&lt;&gt;"",K14&gt;=5),"5年経過 ","")&amp;IF(OR(M14="",TODAY()-M14&gt;365),"現物未確認","")))</f>
      </c>
      <c r="M14" s="6"/>
      <c r="N14" s="4"/>
    </row>
    <row r="15" spans="1:14" x14ac:dyDescent="0.25">
      <c r="A15" s="4"/>
      <c r="B15" s="5"/>
      <c r="C15" s="4"/>
      <c r="D15" s="4"/>
      <c r="E15" s="4"/>
      <c r="F15" s="4"/>
      <c r="G15" s="5"/>
      <c r="H15" s="6"/>
      <c r="I15" s="7"/>
      <c r="J15" s="6"/>
      <c r="K15" s="8">
        <f>IF(H15="","",ROUNDDOWN((TODAY()-H15)/365.25,1))</f>
      </c>
      <c r="L15" s="8">
        <f>IF(OR(A15="",G15="廃棄済"),"",TRIM(IF(AND(J15&lt;&gt;"",J15&lt;TODAY()),"保証切れ ","")&amp;IF(AND(J15&lt;&gt;"",J15&gt;=TODAY(),J15-TODAY()&lt;=90),"保証あと"&amp;(J15-TODAY())&amp;"日 ","")&amp;IF(AND(K15&lt;&gt;"",K15&gt;=5),"5年経過 ","")&amp;IF(OR(M15="",TODAY()-M15&gt;365),"現物未確認","")))</f>
      </c>
      <c r="M15" s="6"/>
      <c r="N15" s="4"/>
    </row>
    <row r="16" spans="1:14" x14ac:dyDescent="0.25">
      <c r="A16" s="4"/>
      <c r="B16" s="5"/>
      <c r="C16" s="4"/>
      <c r="D16" s="4"/>
      <c r="E16" s="4"/>
      <c r="F16" s="4"/>
      <c r="G16" s="5"/>
      <c r="H16" s="6"/>
      <c r="I16" s="7"/>
      <c r="J16" s="6"/>
      <c r="K16" s="8">
        <f>IF(H16="","",ROUNDDOWN((TODAY()-H16)/365.25,1))</f>
      </c>
      <c r="L16" s="8">
        <f>IF(OR(A16="",G16="廃棄済"),"",TRIM(IF(AND(J16&lt;&gt;"",J16&lt;TODAY()),"保証切れ ","")&amp;IF(AND(J16&lt;&gt;"",J16&gt;=TODAY(),J16-TODAY()&lt;=90),"保証あと"&amp;(J16-TODAY())&amp;"日 ","")&amp;IF(AND(K16&lt;&gt;"",K16&gt;=5),"5年経過 ","")&amp;IF(OR(M16="",TODAY()-M16&gt;365),"現物未確認","")))</f>
      </c>
      <c r="M16" s="6"/>
      <c r="N16" s="4"/>
    </row>
    <row r="17" spans="1:14" x14ac:dyDescent="0.25">
      <c r="A17" s="4"/>
      <c r="B17" s="5"/>
      <c r="C17" s="4"/>
      <c r="D17" s="4"/>
      <c r="E17" s="4"/>
      <c r="F17" s="4"/>
      <c r="G17" s="5"/>
      <c r="H17" s="6"/>
      <c r="I17" s="7"/>
      <c r="J17" s="6"/>
      <c r="K17" s="8">
        <f>IF(H17="","",ROUNDDOWN((TODAY()-H17)/365.25,1))</f>
      </c>
      <c r="L17" s="8">
        <f>IF(OR(A17="",G17="廃棄済"),"",TRIM(IF(AND(J17&lt;&gt;"",J17&lt;TODAY()),"保証切れ ","")&amp;IF(AND(J17&lt;&gt;"",J17&gt;=TODAY(),J17-TODAY()&lt;=90),"保証あと"&amp;(J17-TODAY())&amp;"日 ","")&amp;IF(AND(K17&lt;&gt;"",K17&gt;=5),"5年経過 ","")&amp;IF(OR(M17="",TODAY()-M17&gt;365),"現物未確認","")))</f>
      </c>
      <c r="M17" s="6"/>
      <c r="N17" s="4"/>
    </row>
    <row r="18" spans="1:14" x14ac:dyDescent="0.25">
      <c r="A18" s="4"/>
      <c r="B18" s="5"/>
      <c r="C18" s="4"/>
      <c r="D18" s="4"/>
      <c r="E18" s="4"/>
      <c r="F18" s="4"/>
      <c r="G18" s="5"/>
      <c r="H18" s="6"/>
      <c r="I18" s="7"/>
      <c r="J18" s="6"/>
      <c r="K18" s="8">
        <f>IF(H18="","",ROUNDDOWN((TODAY()-H18)/365.25,1))</f>
      </c>
      <c r="L18" s="8">
        <f>IF(OR(A18="",G18="廃棄済"),"",TRIM(IF(AND(J18&lt;&gt;"",J18&lt;TODAY()),"保証切れ ","")&amp;IF(AND(J18&lt;&gt;"",J18&gt;=TODAY(),J18-TODAY()&lt;=90),"保証あと"&amp;(J18-TODAY())&amp;"日 ","")&amp;IF(AND(K18&lt;&gt;"",K18&gt;=5),"5年経過 ","")&amp;IF(OR(M18="",TODAY()-M18&gt;365),"現物未確認","")))</f>
      </c>
      <c r="M18" s="6"/>
      <c r="N18" s="4"/>
    </row>
    <row r="19" spans="1:14" x14ac:dyDescent="0.25">
      <c r="A19" s="4"/>
      <c r="B19" s="5"/>
      <c r="C19" s="4"/>
      <c r="D19" s="4"/>
      <c r="E19" s="4"/>
      <c r="F19" s="4"/>
      <c r="G19" s="5"/>
      <c r="H19" s="6"/>
      <c r="I19" s="7"/>
      <c r="J19" s="6"/>
      <c r="K19" s="8">
        <f>IF(H19="","",ROUNDDOWN((TODAY()-H19)/365.25,1))</f>
      </c>
      <c r="L19" s="8">
        <f>IF(OR(A19="",G19="廃棄済"),"",TRIM(IF(AND(J19&lt;&gt;"",J19&lt;TODAY()),"保証切れ ","")&amp;IF(AND(J19&lt;&gt;"",J19&gt;=TODAY(),J19-TODAY()&lt;=90),"保証あと"&amp;(J19-TODAY())&amp;"日 ","")&amp;IF(AND(K19&lt;&gt;"",K19&gt;=5),"5年経過 ","")&amp;IF(OR(M19="",TODAY()-M19&gt;365),"現物未確認","")))</f>
      </c>
      <c r="M19" s="6"/>
      <c r="N19" s="4"/>
    </row>
    <row r="20" spans="1:14" x14ac:dyDescent="0.25">
      <c r="A20" s="4"/>
      <c r="B20" s="5"/>
      <c r="C20" s="4"/>
      <c r="D20" s="4"/>
      <c r="E20" s="4"/>
      <c r="F20" s="4"/>
      <c r="G20" s="5"/>
      <c r="H20" s="6"/>
      <c r="I20" s="7"/>
      <c r="J20" s="6"/>
      <c r="K20" s="8">
        <f>IF(H20="","",ROUNDDOWN((TODAY()-H20)/365.25,1))</f>
      </c>
      <c r="L20" s="8">
        <f>IF(OR(A20="",G20="廃棄済"),"",TRIM(IF(AND(J20&lt;&gt;"",J20&lt;TODAY()),"保証切れ ","")&amp;IF(AND(J20&lt;&gt;"",J20&gt;=TODAY(),J20-TODAY()&lt;=90),"保証あと"&amp;(J20-TODAY())&amp;"日 ","")&amp;IF(AND(K20&lt;&gt;"",K20&gt;=5),"5年経過 ","")&amp;IF(OR(M20="",TODAY()-M20&gt;365),"現物未確認","")))</f>
      </c>
      <c r="M20" s="6"/>
      <c r="N20" s="4"/>
    </row>
    <row r="21" spans="1:14" x14ac:dyDescent="0.25">
      <c r="A21" s="4"/>
      <c r="B21" s="5"/>
      <c r="C21" s="4"/>
      <c r="D21" s="4"/>
      <c r="E21" s="4"/>
      <c r="F21" s="4"/>
      <c r="G21" s="5"/>
      <c r="H21" s="6"/>
      <c r="I21" s="7"/>
      <c r="J21" s="6"/>
      <c r="K21" s="8">
        <f>IF(H21="","",ROUNDDOWN((TODAY()-H21)/365.25,1))</f>
      </c>
      <c r="L21" s="8">
        <f>IF(OR(A21="",G21="廃棄済"),"",TRIM(IF(AND(J21&lt;&gt;"",J21&lt;TODAY()),"保証切れ ","")&amp;IF(AND(J21&lt;&gt;"",J21&gt;=TODAY(),J21-TODAY()&lt;=90),"保証あと"&amp;(J21-TODAY())&amp;"日 ","")&amp;IF(AND(K21&lt;&gt;"",K21&gt;=5),"5年経過 ","")&amp;IF(OR(M21="",TODAY()-M21&gt;365),"現物未確認","")))</f>
      </c>
      <c r="M21" s="6"/>
      <c r="N21" s="4"/>
    </row>
    <row r="22" spans="1:14" x14ac:dyDescent="0.25">
      <c r="A22" s="4"/>
      <c r="B22" s="5"/>
      <c r="C22" s="4"/>
      <c r="D22" s="4"/>
      <c r="E22" s="4"/>
      <c r="F22" s="4"/>
      <c r="G22" s="5"/>
      <c r="H22" s="6"/>
      <c r="I22" s="7"/>
      <c r="J22" s="6"/>
      <c r="K22" s="8">
        <f>IF(H22="","",ROUNDDOWN((TODAY()-H22)/365.25,1))</f>
      </c>
      <c r="L22" s="8">
        <f>IF(OR(A22="",G22="廃棄済"),"",TRIM(IF(AND(J22&lt;&gt;"",J22&lt;TODAY()),"保証切れ ","")&amp;IF(AND(J22&lt;&gt;"",J22&gt;=TODAY(),J22-TODAY()&lt;=90),"保証あと"&amp;(J22-TODAY())&amp;"日 ","")&amp;IF(AND(K22&lt;&gt;"",K22&gt;=5),"5年経過 ","")&amp;IF(OR(M22="",TODAY()-M22&gt;365),"現物未確認","")))</f>
      </c>
      <c r="M22" s="6"/>
      <c r="N22" s="4"/>
    </row>
    <row r="23" spans="1:14" x14ac:dyDescent="0.25">
      <c r="A23" s="4"/>
      <c r="B23" s="5"/>
      <c r="C23" s="4"/>
      <c r="D23" s="4"/>
      <c r="E23" s="4"/>
      <c r="F23" s="4"/>
      <c r="G23" s="5"/>
      <c r="H23" s="6"/>
      <c r="I23" s="7"/>
      <c r="J23" s="6"/>
      <c r="K23" s="8">
        <f>IF(H23="","",ROUNDDOWN((TODAY()-H23)/365.25,1))</f>
      </c>
      <c r="L23" s="8">
        <f>IF(OR(A23="",G23="廃棄済"),"",TRIM(IF(AND(J23&lt;&gt;"",J23&lt;TODAY()),"保証切れ ","")&amp;IF(AND(J23&lt;&gt;"",J23&gt;=TODAY(),J23-TODAY()&lt;=90),"保証あと"&amp;(J23-TODAY())&amp;"日 ","")&amp;IF(AND(K23&lt;&gt;"",K23&gt;=5),"5年経過 ","")&amp;IF(OR(M23="",TODAY()-M23&gt;365),"現物未確認","")))</f>
      </c>
      <c r="M23" s="6"/>
      <c r="N23" s="4"/>
    </row>
    <row r="24" spans="1:14" x14ac:dyDescent="0.25">
      <c r="A24" s="4"/>
      <c r="B24" s="5"/>
      <c r="C24" s="4"/>
      <c r="D24" s="4"/>
      <c r="E24" s="4"/>
      <c r="F24" s="4"/>
      <c r="G24" s="5"/>
      <c r="H24" s="6"/>
      <c r="I24" s="7"/>
      <c r="J24" s="6"/>
      <c r="K24" s="8">
        <f>IF(H24="","",ROUNDDOWN((TODAY()-H24)/365.25,1))</f>
      </c>
      <c r="L24" s="8">
        <f>IF(OR(A24="",G24="廃棄済"),"",TRIM(IF(AND(J24&lt;&gt;"",J24&lt;TODAY()),"保証切れ ","")&amp;IF(AND(J24&lt;&gt;"",J24&gt;=TODAY(),J24-TODAY()&lt;=90),"保証あと"&amp;(J24-TODAY())&amp;"日 ","")&amp;IF(AND(K24&lt;&gt;"",K24&gt;=5),"5年経過 ","")&amp;IF(OR(M24="",TODAY()-M24&gt;365),"現物未確認","")))</f>
      </c>
      <c r="M24" s="6"/>
      <c r="N24" s="4"/>
    </row>
    <row r="25" spans="1:14" x14ac:dyDescent="0.25">
      <c r="A25" s="4"/>
      <c r="B25" s="5"/>
      <c r="C25" s="4"/>
      <c r="D25" s="4"/>
      <c r="E25" s="4"/>
      <c r="F25" s="4"/>
      <c r="G25" s="5"/>
      <c r="H25" s="6"/>
      <c r="I25" s="7"/>
      <c r="J25" s="6"/>
      <c r="K25" s="8">
        <f>IF(H25="","",ROUNDDOWN((TODAY()-H25)/365.25,1))</f>
      </c>
      <c r="L25" s="8">
        <f>IF(OR(A25="",G25="廃棄済"),"",TRIM(IF(AND(J25&lt;&gt;"",J25&lt;TODAY()),"保証切れ ","")&amp;IF(AND(J25&lt;&gt;"",J25&gt;=TODAY(),J25-TODAY()&lt;=90),"保証あと"&amp;(J25-TODAY())&amp;"日 ","")&amp;IF(AND(K25&lt;&gt;"",K25&gt;=5),"5年経過 ","")&amp;IF(OR(M25="",TODAY()-M25&gt;365),"現物未確認","")))</f>
      </c>
      <c r="M25" s="6"/>
      <c r="N25" s="4"/>
    </row>
    <row r="26" spans="1:14" x14ac:dyDescent="0.25">
      <c r="A26" s="4"/>
      <c r="B26" s="5"/>
      <c r="C26" s="4"/>
      <c r="D26" s="4"/>
      <c r="E26" s="4"/>
      <c r="F26" s="4"/>
      <c r="G26" s="5"/>
      <c r="H26" s="6"/>
      <c r="I26" s="7"/>
      <c r="J26" s="6"/>
      <c r="K26" s="8">
        <f>IF(H26="","",ROUNDDOWN((TODAY()-H26)/365.25,1))</f>
      </c>
      <c r="L26" s="8">
        <f>IF(OR(A26="",G26="廃棄済"),"",TRIM(IF(AND(J26&lt;&gt;"",J26&lt;TODAY()),"保証切れ ","")&amp;IF(AND(J26&lt;&gt;"",J26&gt;=TODAY(),J26-TODAY()&lt;=90),"保証あと"&amp;(J26-TODAY())&amp;"日 ","")&amp;IF(AND(K26&lt;&gt;"",K26&gt;=5),"5年経過 ","")&amp;IF(OR(M26="",TODAY()-M26&gt;365),"現物未確認","")))</f>
      </c>
      <c r="M26" s="6"/>
      <c r="N26" s="4"/>
    </row>
    <row r="27" spans="1:14" x14ac:dyDescent="0.25">
      <c r="A27" s="4"/>
      <c r="B27" s="5"/>
      <c r="C27" s="4"/>
      <c r="D27" s="4"/>
      <c r="E27" s="4"/>
      <c r="F27" s="4"/>
      <c r="G27" s="5"/>
      <c r="H27" s="6"/>
      <c r="I27" s="7"/>
      <c r="J27" s="6"/>
      <c r="K27" s="8">
        <f>IF(H27="","",ROUNDDOWN((TODAY()-H27)/365.25,1))</f>
      </c>
      <c r="L27" s="8">
        <f>IF(OR(A27="",G27="廃棄済"),"",TRIM(IF(AND(J27&lt;&gt;"",J27&lt;TODAY()),"保証切れ ","")&amp;IF(AND(J27&lt;&gt;"",J27&gt;=TODAY(),J27-TODAY()&lt;=90),"保証あと"&amp;(J27-TODAY())&amp;"日 ","")&amp;IF(AND(K27&lt;&gt;"",K27&gt;=5),"5年経過 ","")&amp;IF(OR(M27="",TODAY()-M27&gt;365),"現物未確認","")))</f>
      </c>
      <c r="M27" s="6"/>
      <c r="N27" s="4"/>
    </row>
    <row r="28" spans="1:14" x14ac:dyDescent="0.25">
      <c r="A28" s="4"/>
      <c r="B28" s="5"/>
      <c r="C28" s="4"/>
      <c r="D28" s="4"/>
      <c r="E28" s="4"/>
      <c r="F28" s="4"/>
      <c r="G28" s="5"/>
      <c r="H28" s="6"/>
      <c r="I28" s="7"/>
      <c r="J28" s="6"/>
      <c r="K28" s="8">
        <f>IF(H28="","",ROUNDDOWN((TODAY()-H28)/365.25,1))</f>
      </c>
      <c r="L28" s="8">
        <f>IF(OR(A28="",G28="廃棄済"),"",TRIM(IF(AND(J28&lt;&gt;"",J28&lt;TODAY()),"保証切れ ","")&amp;IF(AND(J28&lt;&gt;"",J28&gt;=TODAY(),J28-TODAY()&lt;=90),"保証あと"&amp;(J28-TODAY())&amp;"日 ","")&amp;IF(AND(K28&lt;&gt;"",K28&gt;=5),"5年経過 ","")&amp;IF(OR(M28="",TODAY()-M28&gt;365),"現物未確認","")))</f>
      </c>
      <c r="M28" s="6"/>
      <c r="N28" s="4"/>
    </row>
    <row r="29" spans="1:14" x14ac:dyDescent="0.25">
      <c r="A29" s="4"/>
      <c r="B29" s="5"/>
      <c r="C29" s="4"/>
      <c r="D29" s="4"/>
      <c r="E29" s="4"/>
      <c r="F29" s="4"/>
      <c r="G29" s="5"/>
      <c r="H29" s="6"/>
      <c r="I29" s="7"/>
      <c r="J29" s="6"/>
      <c r="K29" s="8">
        <f>IF(H29="","",ROUNDDOWN((TODAY()-H29)/365.25,1))</f>
      </c>
      <c r="L29" s="8">
        <f>IF(OR(A29="",G29="廃棄済"),"",TRIM(IF(AND(J29&lt;&gt;"",J29&lt;TODAY()),"保証切れ ","")&amp;IF(AND(J29&lt;&gt;"",J29&gt;=TODAY(),J29-TODAY()&lt;=90),"保証あと"&amp;(J29-TODAY())&amp;"日 ","")&amp;IF(AND(K29&lt;&gt;"",K29&gt;=5),"5年経過 ","")&amp;IF(OR(M29="",TODAY()-M29&gt;365),"現物未確認","")))</f>
      </c>
      <c r="M29" s="6"/>
      <c r="N29" s="4"/>
    </row>
    <row r="30" spans="1:14" x14ac:dyDescent="0.25">
      <c r="A30" s="4"/>
      <c r="B30" s="5"/>
      <c r="C30" s="4"/>
      <c r="D30" s="4"/>
      <c r="E30" s="4"/>
      <c r="F30" s="4"/>
      <c r="G30" s="5"/>
      <c r="H30" s="6"/>
      <c r="I30" s="7"/>
      <c r="J30" s="6"/>
      <c r="K30" s="8">
        <f>IF(H30="","",ROUNDDOWN((TODAY()-H30)/365.25,1))</f>
      </c>
      <c r="L30" s="8">
        <f>IF(OR(A30="",G30="廃棄済"),"",TRIM(IF(AND(J30&lt;&gt;"",J30&lt;TODAY()),"保証切れ ","")&amp;IF(AND(J30&lt;&gt;"",J30&gt;=TODAY(),J30-TODAY()&lt;=90),"保証あと"&amp;(J30-TODAY())&amp;"日 ","")&amp;IF(AND(K30&lt;&gt;"",K30&gt;=5),"5年経過 ","")&amp;IF(OR(M30="",TODAY()-M30&gt;365),"現物未確認","")))</f>
      </c>
      <c r="M30" s="6"/>
      <c r="N30" s="4"/>
    </row>
    <row r="31" spans="1:14" x14ac:dyDescent="0.25">
      <c r="A31" s="4"/>
      <c r="B31" s="5"/>
      <c r="C31" s="4"/>
      <c r="D31" s="4"/>
      <c r="E31" s="4"/>
      <c r="F31" s="4"/>
      <c r="G31" s="5"/>
      <c r="H31" s="6"/>
      <c r="I31" s="7"/>
      <c r="J31" s="6"/>
      <c r="K31" s="8">
        <f>IF(H31="","",ROUNDDOWN((TODAY()-H31)/365.25,1))</f>
      </c>
      <c r="L31" s="8">
        <f>IF(OR(A31="",G31="廃棄済"),"",TRIM(IF(AND(J31&lt;&gt;"",J31&lt;TODAY()),"保証切れ ","")&amp;IF(AND(J31&lt;&gt;"",J31&gt;=TODAY(),J31-TODAY()&lt;=90),"保証あと"&amp;(J31-TODAY())&amp;"日 ","")&amp;IF(AND(K31&lt;&gt;"",K31&gt;=5),"5年経過 ","")&amp;IF(OR(M31="",TODAY()-M31&gt;365),"現物未確認","")))</f>
      </c>
      <c r="M31" s="6"/>
      <c r="N31" s="4"/>
    </row>
    <row r="32" spans="1:14" x14ac:dyDescent="0.25">
      <c r="A32" s="4"/>
      <c r="B32" s="5"/>
      <c r="C32" s="4"/>
      <c r="D32" s="4"/>
      <c r="E32" s="4"/>
      <c r="F32" s="4"/>
      <c r="G32" s="5"/>
      <c r="H32" s="6"/>
      <c r="I32" s="7"/>
      <c r="J32" s="6"/>
      <c r="K32" s="8">
        <f>IF(H32="","",ROUNDDOWN((TODAY()-H32)/365.25,1))</f>
      </c>
      <c r="L32" s="8">
        <f>IF(OR(A32="",G32="廃棄済"),"",TRIM(IF(AND(J32&lt;&gt;"",J32&lt;TODAY()),"保証切れ ","")&amp;IF(AND(J32&lt;&gt;"",J32&gt;=TODAY(),J32-TODAY()&lt;=90),"保証あと"&amp;(J32-TODAY())&amp;"日 ","")&amp;IF(AND(K32&lt;&gt;"",K32&gt;=5),"5年経過 ","")&amp;IF(OR(M32="",TODAY()-M32&gt;365),"現物未確認","")))</f>
      </c>
      <c r="M32" s="6"/>
      <c r="N32" s="4"/>
    </row>
    <row r="33" spans="1:14" x14ac:dyDescent="0.25">
      <c r="A33" s="4"/>
      <c r="B33" s="5"/>
      <c r="C33" s="4"/>
      <c r="D33" s="4"/>
      <c r="E33" s="4"/>
      <c r="F33" s="4"/>
      <c r="G33" s="5"/>
      <c r="H33" s="6"/>
      <c r="I33" s="7"/>
      <c r="J33" s="6"/>
      <c r="K33" s="8">
        <f>IF(H33="","",ROUNDDOWN((TODAY()-H33)/365.25,1))</f>
      </c>
      <c r="L33" s="8">
        <f>IF(OR(A33="",G33="廃棄済"),"",TRIM(IF(AND(J33&lt;&gt;"",J33&lt;TODAY()),"保証切れ ","")&amp;IF(AND(J33&lt;&gt;"",J33&gt;=TODAY(),J33-TODAY()&lt;=90),"保証あと"&amp;(J33-TODAY())&amp;"日 ","")&amp;IF(AND(K33&lt;&gt;"",K33&gt;=5),"5年経過 ","")&amp;IF(OR(M33="",TODAY()-M33&gt;365),"現物未確認","")))</f>
      </c>
      <c r="M33" s="6"/>
      <c r="N33" s="4"/>
    </row>
    <row r="34" spans="1:14" x14ac:dyDescent="0.25">
      <c r="A34" s="4"/>
      <c r="B34" s="5"/>
      <c r="C34" s="4"/>
      <c r="D34" s="4"/>
      <c r="E34" s="4"/>
      <c r="F34" s="4"/>
      <c r="G34" s="5"/>
      <c r="H34" s="6"/>
      <c r="I34" s="7"/>
      <c r="J34" s="6"/>
      <c r="K34" s="8">
        <f>IF(H34="","",ROUNDDOWN((TODAY()-H34)/365.25,1))</f>
      </c>
      <c r="L34" s="8">
        <f>IF(OR(A34="",G34="廃棄済"),"",TRIM(IF(AND(J34&lt;&gt;"",J34&lt;TODAY()),"保証切れ ","")&amp;IF(AND(J34&lt;&gt;"",J34&gt;=TODAY(),J34-TODAY()&lt;=90),"保証あと"&amp;(J34-TODAY())&amp;"日 ","")&amp;IF(AND(K34&lt;&gt;"",K34&gt;=5),"5年経過 ","")&amp;IF(OR(M34="",TODAY()-M34&gt;365),"現物未確認","")))</f>
      </c>
      <c r="M34" s="6"/>
      <c r="N34" s="4"/>
    </row>
    <row r="35" spans="1:14" x14ac:dyDescent="0.25">
      <c r="A35" s="4"/>
      <c r="B35" s="5"/>
      <c r="C35" s="4"/>
      <c r="D35" s="4"/>
      <c r="E35" s="4"/>
      <c r="F35" s="4"/>
      <c r="G35" s="5"/>
      <c r="H35" s="6"/>
      <c r="I35" s="7"/>
      <c r="J35" s="6"/>
      <c r="K35" s="8">
        <f>IF(H35="","",ROUNDDOWN((TODAY()-H35)/365.25,1))</f>
      </c>
      <c r="L35" s="8">
        <f>IF(OR(A35="",G35="廃棄済"),"",TRIM(IF(AND(J35&lt;&gt;"",J35&lt;TODAY()),"保証切れ ","")&amp;IF(AND(J35&lt;&gt;"",J35&gt;=TODAY(),J35-TODAY()&lt;=90),"保証あと"&amp;(J35-TODAY())&amp;"日 ","")&amp;IF(AND(K35&lt;&gt;"",K35&gt;=5),"5年経過 ","")&amp;IF(OR(M35="",TODAY()-M35&gt;365),"現物未確認","")))</f>
      </c>
      <c r="M35" s="6"/>
      <c r="N35" s="4"/>
    </row>
    <row r="36" spans="1:14" x14ac:dyDescent="0.25">
      <c r="A36" s="4"/>
      <c r="B36" s="5"/>
      <c r="C36" s="4"/>
      <c r="D36" s="4"/>
      <c r="E36" s="4"/>
      <c r="F36" s="4"/>
      <c r="G36" s="5"/>
      <c r="H36" s="6"/>
      <c r="I36" s="7"/>
      <c r="J36" s="6"/>
      <c r="K36" s="8">
        <f>IF(H36="","",ROUNDDOWN((TODAY()-H36)/365.25,1))</f>
      </c>
      <c r="L36" s="8">
        <f>IF(OR(A36="",G36="廃棄済"),"",TRIM(IF(AND(J36&lt;&gt;"",J36&lt;TODAY()),"保証切れ ","")&amp;IF(AND(J36&lt;&gt;"",J36&gt;=TODAY(),J36-TODAY()&lt;=90),"保証あと"&amp;(J36-TODAY())&amp;"日 ","")&amp;IF(AND(K36&lt;&gt;"",K36&gt;=5),"5年経過 ","")&amp;IF(OR(M36="",TODAY()-M36&gt;365),"現物未確認","")))</f>
      </c>
      <c r="M36" s="6"/>
      <c r="N36" s="4"/>
    </row>
    <row r="37" spans="1:14" x14ac:dyDescent="0.25">
      <c r="A37" s="4"/>
      <c r="B37" s="5"/>
      <c r="C37" s="4"/>
      <c r="D37" s="4"/>
      <c r="E37" s="4"/>
      <c r="F37" s="4"/>
      <c r="G37" s="5"/>
      <c r="H37" s="6"/>
      <c r="I37" s="7"/>
      <c r="J37" s="6"/>
      <c r="K37" s="8">
        <f>IF(H37="","",ROUNDDOWN((TODAY()-H37)/365.25,1))</f>
      </c>
      <c r="L37" s="8">
        <f>IF(OR(A37="",G37="廃棄済"),"",TRIM(IF(AND(J37&lt;&gt;"",J37&lt;TODAY()),"保証切れ ","")&amp;IF(AND(J37&lt;&gt;"",J37&gt;=TODAY(),J37-TODAY()&lt;=90),"保証あと"&amp;(J37-TODAY())&amp;"日 ","")&amp;IF(AND(K37&lt;&gt;"",K37&gt;=5),"5年経過 ","")&amp;IF(OR(M37="",TODAY()-M37&gt;365),"現物未確認","")))</f>
      </c>
      <c r="M37" s="6"/>
      <c r="N37" s="4"/>
    </row>
    <row r="38" spans="1:14" x14ac:dyDescent="0.25">
      <c r="A38" s="4"/>
      <c r="B38" s="5"/>
      <c r="C38" s="4"/>
      <c r="D38" s="4"/>
      <c r="E38" s="4"/>
      <c r="F38" s="4"/>
      <c r="G38" s="5"/>
      <c r="H38" s="6"/>
      <c r="I38" s="7"/>
      <c r="J38" s="6"/>
      <c r="K38" s="8">
        <f>IF(H38="","",ROUNDDOWN((TODAY()-H38)/365.25,1))</f>
      </c>
      <c r="L38" s="8">
        <f>IF(OR(A38="",G38="廃棄済"),"",TRIM(IF(AND(J38&lt;&gt;"",J38&lt;TODAY()),"保証切れ ","")&amp;IF(AND(J38&lt;&gt;"",J38&gt;=TODAY(),J38-TODAY()&lt;=90),"保証あと"&amp;(J38-TODAY())&amp;"日 ","")&amp;IF(AND(K38&lt;&gt;"",K38&gt;=5),"5年経過 ","")&amp;IF(OR(M38="",TODAY()-M38&gt;365),"現物未確認","")))</f>
      </c>
      <c r="M38" s="6"/>
      <c r="N38" s="4"/>
    </row>
    <row r="39" spans="1:14" x14ac:dyDescent="0.25">
      <c r="A39" s="4"/>
      <c r="B39" s="5"/>
      <c r="C39" s="4"/>
      <c r="D39" s="4"/>
      <c r="E39" s="4"/>
      <c r="F39" s="4"/>
      <c r="G39" s="5"/>
      <c r="H39" s="6"/>
      <c r="I39" s="7"/>
      <c r="J39" s="6"/>
      <c r="K39" s="8">
        <f>IF(H39="","",ROUNDDOWN((TODAY()-H39)/365.25,1))</f>
      </c>
      <c r="L39" s="8">
        <f>IF(OR(A39="",G39="廃棄済"),"",TRIM(IF(AND(J39&lt;&gt;"",J39&lt;TODAY()),"保証切れ ","")&amp;IF(AND(J39&lt;&gt;"",J39&gt;=TODAY(),J39-TODAY()&lt;=90),"保証あと"&amp;(J39-TODAY())&amp;"日 ","")&amp;IF(AND(K39&lt;&gt;"",K39&gt;=5),"5年経過 ","")&amp;IF(OR(M39="",TODAY()-M39&gt;365),"現物未確認","")))</f>
      </c>
      <c r="M39" s="6"/>
      <c r="N39" s="4"/>
    </row>
    <row r="40" spans="1:14" x14ac:dyDescent="0.25">
      <c r="A40" s="4"/>
      <c r="B40" s="5"/>
      <c r="C40" s="4"/>
      <c r="D40" s="4"/>
      <c r="E40" s="4"/>
      <c r="F40" s="4"/>
      <c r="G40" s="5"/>
      <c r="H40" s="6"/>
      <c r="I40" s="7"/>
      <c r="J40" s="6"/>
      <c r="K40" s="8">
        <f>IF(H40="","",ROUNDDOWN((TODAY()-H40)/365.25,1))</f>
      </c>
      <c r="L40" s="8">
        <f>IF(OR(A40="",G40="廃棄済"),"",TRIM(IF(AND(J40&lt;&gt;"",J40&lt;TODAY()),"保証切れ ","")&amp;IF(AND(J40&lt;&gt;"",J40&gt;=TODAY(),J40-TODAY()&lt;=90),"保証あと"&amp;(J40-TODAY())&amp;"日 ","")&amp;IF(AND(K40&lt;&gt;"",K40&gt;=5),"5年経過 ","")&amp;IF(OR(M40="",TODAY()-M40&gt;365),"現物未確認","")))</f>
      </c>
      <c r="M40" s="6"/>
      <c r="N40" s="4"/>
    </row>
    <row r="41" spans="1:14" x14ac:dyDescent="0.25">
      <c r="A41" s="4"/>
      <c r="B41" s="5"/>
      <c r="C41" s="4"/>
      <c r="D41" s="4"/>
      <c r="E41" s="4"/>
      <c r="F41" s="4"/>
      <c r="G41" s="5"/>
      <c r="H41" s="6"/>
      <c r="I41" s="7"/>
      <c r="J41" s="6"/>
      <c r="K41" s="8">
        <f>IF(H41="","",ROUNDDOWN((TODAY()-H41)/365.25,1))</f>
      </c>
      <c r="L41" s="8">
        <f>IF(OR(A41="",G41="廃棄済"),"",TRIM(IF(AND(J41&lt;&gt;"",J41&lt;TODAY()),"保証切れ ","")&amp;IF(AND(J41&lt;&gt;"",J41&gt;=TODAY(),J41-TODAY()&lt;=90),"保証あと"&amp;(J41-TODAY())&amp;"日 ","")&amp;IF(AND(K41&lt;&gt;"",K41&gt;=5),"5年経過 ","")&amp;IF(OR(M41="",TODAY()-M41&gt;365),"現物未確認","")))</f>
      </c>
      <c r="M41" s="6"/>
      <c r="N41" s="4"/>
    </row>
    <row r="42" spans="1:14" x14ac:dyDescent="0.25">
      <c r="A42" s="4"/>
      <c r="B42" s="5"/>
      <c r="C42" s="4"/>
      <c r="D42" s="4"/>
      <c r="E42" s="4"/>
      <c r="F42" s="4"/>
      <c r="G42" s="5"/>
      <c r="H42" s="6"/>
      <c r="I42" s="7"/>
      <c r="J42" s="6"/>
      <c r="K42" s="8">
        <f>IF(H42="","",ROUNDDOWN((TODAY()-H42)/365.25,1))</f>
      </c>
      <c r="L42" s="8">
        <f>IF(OR(A42="",G42="廃棄済"),"",TRIM(IF(AND(J42&lt;&gt;"",J42&lt;TODAY()),"保証切れ ","")&amp;IF(AND(J42&lt;&gt;"",J42&gt;=TODAY(),J42-TODAY()&lt;=90),"保証あと"&amp;(J42-TODAY())&amp;"日 ","")&amp;IF(AND(K42&lt;&gt;"",K42&gt;=5),"5年経過 ","")&amp;IF(OR(M42="",TODAY()-M42&gt;365),"現物未確認","")))</f>
      </c>
      <c r="M42" s="6"/>
      <c r="N42" s="4"/>
    </row>
    <row r="43" spans="1:14" x14ac:dyDescent="0.25">
      <c r="A43" s="4"/>
      <c r="B43" s="5"/>
      <c r="C43" s="4"/>
      <c r="D43" s="4"/>
      <c r="E43" s="4"/>
      <c r="F43" s="4"/>
      <c r="G43" s="5"/>
      <c r="H43" s="6"/>
      <c r="I43" s="7"/>
      <c r="J43" s="6"/>
      <c r="K43" s="8">
        <f>IF(H43="","",ROUNDDOWN((TODAY()-H43)/365.25,1))</f>
      </c>
      <c r="L43" s="8">
        <f>IF(OR(A43="",G43="廃棄済"),"",TRIM(IF(AND(J43&lt;&gt;"",J43&lt;TODAY()),"保証切れ ","")&amp;IF(AND(J43&lt;&gt;"",J43&gt;=TODAY(),J43-TODAY()&lt;=90),"保証あと"&amp;(J43-TODAY())&amp;"日 ","")&amp;IF(AND(K43&lt;&gt;"",K43&gt;=5),"5年経過 ","")&amp;IF(OR(M43="",TODAY()-M43&gt;365),"現物未確認","")))</f>
      </c>
      <c r="M43" s="6"/>
      <c r="N43" s="4"/>
    </row>
    <row r="44" spans="1:14" x14ac:dyDescent="0.25">
      <c r="A44" s="4"/>
      <c r="B44" s="5"/>
      <c r="C44" s="4"/>
      <c r="D44" s="4"/>
      <c r="E44" s="4"/>
      <c r="F44" s="4"/>
      <c r="G44" s="5"/>
      <c r="H44" s="6"/>
      <c r="I44" s="7"/>
      <c r="J44" s="6"/>
      <c r="K44" s="8">
        <f>IF(H44="","",ROUNDDOWN((TODAY()-H44)/365.25,1))</f>
      </c>
      <c r="L44" s="8">
        <f>IF(OR(A44="",G44="廃棄済"),"",TRIM(IF(AND(J44&lt;&gt;"",J44&lt;TODAY()),"保証切れ ","")&amp;IF(AND(J44&lt;&gt;"",J44&gt;=TODAY(),J44-TODAY()&lt;=90),"保証あと"&amp;(J44-TODAY())&amp;"日 ","")&amp;IF(AND(K44&lt;&gt;"",K44&gt;=5),"5年経過 ","")&amp;IF(OR(M44="",TODAY()-M44&gt;365),"現物未確認","")))</f>
      </c>
      <c r="M44" s="6"/>
      <c r="N44" s="4"/>
    </row>
    <row r="45" spans="1:14" x14ac:dyDescent="0.25">
      <c r="A45" s="4"/>
      <c r="B45" s="5"/>
      <c r="C45" s="4"/>
      <c r="D45" s="4"/>
      <c r="E45" s="4"/>
      <c r="F45" s="4"/>
      <c r="G45" s="5"/>
      <c r="H45" s="6"/>
      <c r="I45" s="7"/>
      <c r="J45" s="6"/>
      <c r="K45" s="8">
        <f>IF(H45="","",ROUNDDOWN((TODAY()-H45)/365.25,1))</f>
      </c>
      <c r="L45" s="8">
        <f>IF(OR(A45="",G45="廃棄済"),"",TRIM(IF(AND(J45&lt;&gt;"",J45&lt;TODAY()),"保証切れ ","")&amp;IF(AND(J45&lt;&gt;"",J45&gt;=TODAY(),J45-TODAY()&lt;=90),"保証あと"&amp;(J45-TODAY())&amp;"日 ","")&amp;IF(AND(K45&lt;&gt;"",K45&gt;=5),"5年経過 ","")&amp;IF(OR(M45="",TODAY()-M45&gt;365),"現物未確認","")))</f>
      </c>
      <c r="M45" s="6"/>
      <c r="N45" s="4"/>
    </row>
    <row r="46" spans="1:14" x14ac:dyDescent="0.25">
      <c r="A46" s="4"/>
      <c r="B46" s="5"/>
      <c r="C46" s="4"/>
      <c r="D46" s="4"/>
      <c r="E46" s="4"/>
      <c r="F46" s="4"/>
      <c r="G46" s="5"/>
      <c r="H46" s="6"/>
      <c r="I46" s="7"/>
      <c r="J46" s="6"/>
      <c r="K46" s="8">
        <f>IF(H46="","",ROUNDDOWN((TODAY()-H46)/365.25,1))</f>
      </c>
      <c r="L46" s="8">
        <f>IF(OR(A46="",G46="廃棄済"),"",TRIM(IF(AND(J46&lt;&gt;"",J46&lt;TODAY()),"保証切れ ","")&amp;IF(AND(J46&lt;&gt;"",J46&gt;=TODAY(),J46-TODAY()&lt;=90),"保証あと"&amp;(J46-TODAY())&amp;"日 ","")&amp;IF(AND(K46&lt;&gt;"",K46&gt;=5),"5年経過 ","")&amp;IF(OR(M46="",TODAY()-M46&gt;365),"現物未確認","")))</f>
      </c>
      <c r="M46" s="6"/>
      <c r="N46" s="4"/>
    </row>
    <row r="47" spans="1:14" x14ac:dyDescent="0.25">
      <c r="A47" s="4"/>
      <c r="B47" s="5"/>
      <c r="C47" s="4"/>
      <c r="D47" s="4"/>
      <c r="E47" s="4"/>
      <c r="F47" s="4"/>
      <c r="G47" s="5"/>
      <c r="H47" s="6"/>
      <c r="I47" s="7"/>
      <c r="J47" s="6"/>
      <c r="K47" s="8">
        <f>IF(H47="","",ROUNDDOWN((TODAY()-H47)/365.25,1))</f>
      </c>
      <c r="L47" s="8">
        <f>IF(OR(A47="",G47="廃棄済"),"",TRIM(IF(AND(J47&lt;&gt;"",J47&lt;TODAY()),"保証切れ ","")&amp;IF(AND(J47&lt;&gt;"",J47&gt;=TODAY(),J47-TODAY()&lt;=90),"保証あと"&amp;(J47-TODAY())&amp;"日 ","")&amp;IF(AND(K47&lt;&gt;"",K47&gt;=5),"5年経過 ","")&amp;IF(OR(M47="",TODAY()-M47&gt;365),"現物未確認","")))</f>
      </c>
      <c r="M47" s="6"/>
      <c r="N47" s="4"/>
    </row>
    <row r="48" spans="1:14" x14ac:dyDescent="0.25">
      <c r="A48" s="4"/>
      <c r="B48" s="5"/>
      <c r="C48" s="4"/>
      <c r="D48" s="4"/>
      <c r="E48" s="4"/>
      <c r="F48" s="4"/>
      <c r="G48" s="5"/>
      <c r="H48" s="6"/>
      <c r="I48" s="7"/>
      <c r="J48" s="6"/>
      <c r="K48" s="8">
        <f>IF(H48="","",ROUNDDOWN((TODAY()-H48)/365.25,1))</f>
      </c>
      <c r="L48" s="8">
        <f>IF(OR(A48="",G48="廃棄済"),"",TRIM(IF(AND(J48&lt;&gt;"",J48&lt;TODAY()),"保証切れ ","")&amp;IF(AND(J48&lt;&gt;"",J48&gt;=TODAY(),J48-TODAY()&lt;=90),"保証あと"&amp;(J48-TODAY())&amp;"日 ","")&amp;IF(AND(K48&lt;&gt;"",K48&gt;=5),"5年経過 ","")&amp;IF(OR(M48="",TODAY()-M48&gt;365),"現物未確認","")))</f>
      </c>
      <c r="M48" s="6"/>
      <c r="N48" s="4"/>
    </row>
    <row r="49" spans="1:14" x14ac:dyDescent="0.25">
      <c r="A49" s="4"/>
      <c r="B49" s="5"/>
      <c r="C49" s="4"/>
      <c r="D49" s="4"/>
      <c r="E49" s="4"/>
      <c r="F49" s="4"/>
      <c r="G49" s="5"/>
      <c r="H49" s="6"/>
      <c r="I49" s="7"/>
      <c r="J49" s="6"/>
      <c r="K49" s="8">
        <f>IF(H49="","",ROUNDDOWN((TODAY()-H49)/365.25,1))</f>
      </c>
      <c r="L49" s="8">
        <f>IF(OR(A49="",G49="廃棄済"),"",TRIM(IF(AND(J49&lt;&gt;"",J49&lt;TODAY()),"保証切れ ","")&amp;IF(AND(J49&lt;&gt;"",J49&gt;=TODAY(),J49-TODAY()&lt;=90),"保証あと"&amp;(J49-TODAY())&amp;"日 ","")&amp;IF(AND(K49&lt;&gt;"",K49&gt;=5),"5年経過 ","")&amp;IF(OR(M49="",TODAY()-M49&gt;365),"現物未確認","")))</f>
      </c>
      <c r="M49" s="6"/>
      <c r="N49" s="4"/>
    </row>
    <row r="50" spans="1:14" x14ac:dyDescent="0.25">
      <c r="A50" s="4"/>
      <c r="B50" s="5"/>
      <c r="C50" s="4"/>
      <c r="D50" s="4"/>
      <c r="E50" s="4"/>
      <c r="F50" s="4"/>
      <c r="G50" s="5"/>
      <c r="H50" s="6"/>
      <c r="I50" s="7"/>
      <c r="J50" s="6"/>
      <c r="K50" s="8">
        <f>IF(H50="","",ROUNDDOWN((TODAY()-H50)/365.25,1))</f>
      </c>
      <c r="L50" s="8">
        <f>IF(OR(A50="",G50="廃棄済"),"",TRIM(IF(AND(J50&lt;&gt;"",J50&lt;TODAY()),"保証切れ ","")&amp;IF(AND(J50&lt;&gt;"",J50&gt;=TODAY(),J50-TODAY()&lt;=90),"保証あと"&amp;(J50-TODAY())&amp;"日 ","")&amp;IF(AND(K50&lt;&gt;"",K50&gt;=5),"5年経過 ","")&amp;IF(OR(M50="",TODAY()-M50&gt;365),"現物未確認","")))</f>
      </c>
      <c r="M50" s="6"/>
      <c r="N50" s="4"/>
    </row>
    <row r="51" spans="1:14" x14ac:dyDescent="0.25">
      <c r="A51" s="4"/>
      <c r="B51" s="5"/>
      <c r="C51" s="4"/>
      <c r="D51" s="4"/>
      <c r="E51" s="4"/>
      <c r="F51" s="4"/>
      <c r="G51" s="5"/>
      <c r="H51" s="6"/>
      <c r="I51" s="7"/>
      <c r="J51" s="6"/>
      <c r="K51" s="8">
        <f>IF(H51="","",ROUNDDOWN((TODAY()-H51)/365.25,1))</f>
      </c>
      <c r="L51" s="8">
        <f>IF(OR(A51="",G51="廃棄済"),"",TRIM(IF(AND(J51&lt;&gt;"",J51&lt;TODAY()),"保証切れ ","")&amp;IF(AND(J51&lt;&gt;"",J51&gt;=TODAY(),J51-TODAY()&lt;=90),"保証あと"&amp;(J51-TODAY())&amp;"日 ","")&amp;IF(AND(K51&lt;&gt;"",K51&gt;=5),"5年経過 ","")&amp;IF(OR(M51="",TODAY()-M51&gt;365),"現物未確認","")))</f>
      </c>
      <c r="M51" s="6"/>
      <c r="N51" s="4"/>
    </row>
    <row r="52" spans="1:14" x14ac:dyDescent="0.25">
      <c r="A52" s="4"/>
      <c r="B52" s="5"/>
      <c r="C52" s="4"/>
      <c r="D52" s="4"/>
      <c r="E52" s="4"/>
      <c r="F52" s="4"/>
      <c r="G52" s="5"/>
      <c r="H52" s="6"/>
      <c r="I52" s="7"/>
      <c r="J52" s="6"/>
      <c r="K52" s="8">
        <f>IF(H52="","",ROUNDDOWN((TODAY()-H52)/365.25,1))</f>
      </c>
      <c r="L52" s="8">
        <f>IF(OR(A52="",G52="廃棄済"),"",TRIM(IF(AND(J52&lt;&gt;"",J52&lt;TODAY()),"保証切れ ","")&amp;IF(AND(J52&lt;&gt;"",J52&gt;=TODAY(),J52-TODAY()&lt;=90),"保証あと"&amp;(J52-TODAY())&amp;"日 ","")&amp;IF(AND(K52&lt;&gt;"",K52&gt;=5),"5年経過 ","")&amp;IF(OR(M52="",TODAY()-M52&gt;365),"現物未確認","")))</f>
      </c>
      <c r="M52" s="6"/>
      <c r="N52" s="4"/>
    </row>
    <row r="53" spans="1:14" x14ac:dyDescent="0.25">
      <c r="A53" s="4"/>
      <c r="B53" s="5"/>
      <c r="C53" s="4"/>
      <c r="D53" s="4"/>
      <c r="E53" s="4"/>
      <c r="F53" s="4"/>
      <c r="G53" s="5"/>
      <c r="H53" s="6"/>
      <c r="I53" s="7"/>
      <c r="J53" s="6"/>
      <c r="K53" s="8">
        <f>IF(H53="","",ROUNDDOWN((TODAY()-H53)/365.25,1))</f>
      </c>
      <c r="L53" s="8">
        <f>IF(OR(A53="",G53="廃棄済"),"",TRIM(IF(AND(J53&lt;&gt;"",J53&lt;TODAY()),"保証切れ ","")&amp;IF(AND(J53&lt;&gt;"",J53&gt;=TODAY(),J53-TODAY()&lt;=90),"保証あと"&amp;(J53-TODAY())&amp;"日 ","")&amp;IF(AND(K53&lt;&gt;"",K53&gt;=5),"5年経過 ","")&amp;IF(OR(M53="",TODAY()-M53&gt;365),"現物未確認","")))</f>
      </c>
      <c r="M53" s="6"/>
      <c r="N53" s="4"/>
    </row>
    <row r="54" spans="1:14" x14ac:dyDescent="0.25">
      <c r="A54" s="4"/>
      <c r="B54" s="5"/>
      <c r="C54" s="4"/>
      <c r="D54" s="4"/>
      <c r="E54" s="4"/>
      <c r="F54" s="4"/>
      <c r="G54" s="5"/>
      <c r="H54" s="6"/>
      <c r="I54" s="7"/>
      <c r="J54" s="6"/>
      <c r="K54" s="8">
        <f>IF(H54="","",ROUNDDOWN((TODAY()-H54)/365.25,1))</f>
      </c>
      <c r="L54" s="8">
        <f>IF(OR(A54="",G54="廃棄済"),"",TRIM(IF(AND(J54&lt;&gt;"",J54&lt;TODAY()),"保証切れ ","")&amp;IF(AND(J54&lt;&gt;"",J54&gt;=TODAY(),J54-TODAY()&lt;=90),"保証あと"&amp;(J54-TODAY())&amp;"日 ","")&amp;IF(AND(K54&lt;&gt;"",K54&gt;=5),"5年経過 ","")&amp;IF(OR(M54="",TODAY()-M54&gt;365),"現物未確認","")))</f>
      </c>
      <c r="M54" s="6"/>
      <c r="N54" s="4"/>
    </row>
    <row r="55" spans="1:14" x14ac:dyDescent="0.25">
      <c r="A55" s="4"/>
      <c r="B55" s="5"/>
      <c r="C55" s="4"/>
      <c r="D55" s="4"/>
      <c r="E55" s="4"/>
      <c r="F55" s="4"/>
      <c r="G55" s="5"/>
      <c r="H55" s="6"/>
      <c r="I55" s="7"/>
      <c r="J55" s="6"/>
      <c r="K55" s="8">
        <f>IF(H55="","",ROUNDDOWN((TODAY()-H55)/365.25,1))</f>
      </c>
      <c r="L55" s="8">
        <f>IF(OR(A55="",G55="廃棄済"),"",TRIM(IF(AND(J55&lt;&gt;"",J55&lt;TODAY()),"保証切れ ","")&amp;IF(AND(J55&lt;&gt;"",J55&gt;=TODAY(),J55-TODAY()&lt;=90),"保証あと"&amp;(J55-TODAY())&amp;"日 ","")&amp;IF(AND(K55&lt;&gt;"",K55&gt;=5),"5年経過 ","")&amp;IF(OR(M55="",TODAY()-M55&gt;365),"現物未確認","")))</f>
      </c>
      <c r="M55" s="6"/>
      <c r="N55" s="4"/>
    </row>
    <row r="56" spans="1:14" x14ac:dyDescent="0.25">
      <c r="A56" s="4"/>
      <c r="B56" s="5"/>
      <c r="C56" s="4"/>
      <c r="D56" s="4"/>
      <c r="E56" s="4"/>
      <c r="F56" s="4"/>
      <c r="G56" s="5"/>
      <c r="H56" s="6"/>
      <c r="I56" s="7"/>
      <c r="J56" s="6"/>
      <c r="K56" s="8">
        <f>IF(H56="","",ROUNDDOWN((TODAY()-H56)/365.25,1))</f>
      </c>
      <c r="L56" s="8">
        <f>IF(OR(A56="",G56="廃棄済"),"",TRIM(IF(AND(J56&lt;&gt;"",J56&lt;TODAY()),"保証切れ ","")&amp;IF(AND(J56&lt;&gt;"",J56&gt;=TODAY(),J56-TODAY()&lt;=90),"保証あと"&amp;(J56-TODAY())&amp;"日 ","")&amp;IF(AND(K56&lt;&gt;"",K56&gt;=5),"5年経過 ","")&amp;IF(OR(M56="",TODAY()-M56&gt;365),"現物未確認","")))</f>
      </c>
      <c r="M56" s="6"/>
      <c r="N56" s="4"/>
    </row>
    <row r="57" spans="1:14" x14ac:dyDescent="0.25">
      <c r="A57" s="4"/>
      <c r="B57" s="5"/>
      <c r="C57" s="4"/>
      <c r="D57" s="4"/>
      <c r="E57" s="4"/>
      <c r="F57" s="4"/>
      <c r="G57" s="5"/>
      <c r="H57" s="6"/>
      <c r="I57" s="7"/>
      <c r="J57" s="6"/>
      <c r="K57" s="8">
        <f>IF(H57="","",ROUNDDOWN((TODAY()-H57)/365.25,1))</f>
      </c>
      <c r="L57" s="8">
        <f>IF(OR(A57="",G57="廃棄済"),"",TRIM(IF(AND(J57&lt;&gt;"",J57&lt;TODAY()),"保証切れ ","")&amp;IF(AND(J57&lt;&gt;"",J57&gt;=TODAY(),J57-TODAY()&lt;=90),"保証あと"&amp;(J57-TODAY())&amp;"日 ","")&amp;IF(AND(K57&lt;&gt;"",K57&gt;=5),"5年経過 ","")&amp;IF(OR(M57="",TODAY()-M57&gt;365),"現物未確認","")))</f>
      </c>
      <c r="M57" s="6"/>
      <c r="N57" s="4"/>
    </row>
    <row r="58" spans="1:14" x14ac:dyDescent="0.25">
      <c r="A58" s="4"/>
      <c r="B58" s="5"/>
      <c r="C58" s="4"/>
      <c r="D58" s="4"/>
      <c r="E58" s="4"/>
      <c r="F58" s="4"/>
      <c r="G58" s="5"/>
      <c r="H58" s="6"/>
      <c r="I58" s="7"/>
      <c r="J58" s="6"/>
      <c r="K58" s="8">
        <f>IF(H58="","",ROUNDDOWN((TODAY()-H58)/365.25,1))</f>
      </c>
      <c r="L58" s="8">
        <f>IF(OR(A58="",G58="廃棄済"),"",TRIM(IF(AND(J58&lt;&gt;"",J58&lt;TODAY()),"保証切れ ","")&amp;IF(AND(J58&lt;&gt;"",J58&gt;=TODAY(),J58-TODAY()&lt;=90),"保証あと"&amp;(J58-TODAY())&amp;"日 ","")&amp;IF(AND(K58&lt;&gt;"",K58&gt;=5),"5年経過 ","")&amp;IF(OR(M58="",TODAY()-M58&gt;365),"現物未確認","")))</f>
      </c>
      <c r="M58" s="6"/>
      <c r="N58" s="4"/>
    </row>
    <row r="59" spans="1:14" x14ac:dyDescent="0.25">
      <c r="A59" s="4"/>
      <c r="B59" s="5"/>
      <c r="C59" s="4"/>
      <c r="D59" s="4"/>
      <c r="E59" s="4"/>
      <c r="F59" s="4"/>
      <c r="G59" s="5"/>
      <c r="H59" s="6"/>
      <c r="I59" s="7"/>
      <c r="J59" s="6"/>
      <c r="K59" s="8">
        <f>IF(H59="","",ROUNDDOWN((TODAY()-H59)/365.25,1))</f>
      </c>
      <c r="L59" s="8">
        <f>IF(OR(A59="",G59="廃棄済"),"",TRIM(IF(AND(J59&lt;&gt;"",J59&lt;TODAY()),"保証切れ ","")&amp;IF(AND(J59&lt;&gt;"",J59&gt;=TODAY(),J59-TODAY()&lt;=90),"保証あと"&amp;(J59-TODAY())&amp;"日 ","")&amp;IF(AND(K59&lt;&gt;"",K59&gt;=5),"5年経過 ","")&amp;IF(OR(M59="",TODAY()-M59&gt;365),"現物未確認","")))</f>
      </c>
      <c r="M59" s="6"/>
      <c r="N59" s="4"/>
    </row>
    <row r="60" spans="1:14" x14ac:dyDescent="0.25">
      <c r="A60" s="4"/>
      <c r="B60" s="5"/>
      <c r="C60" s="4"/>
      <c r="D60" s="4"/>
      <c r="E60" s="4"/>
      <c r="F60" s="4"/>
      <c r="G60" s="5"/>
      <c r="H60" s="6"/>
      <c r="I60" s="7"/>
      <c r="J60" s="6"/>
      <c r="K60" s="8">
        <f>IF(H60="","",ROUNDDOWN((TODAY()-H60)/365.25,1))</f>
      </c>
      <c r="L60" s="8">
        <f>IF(OR(A60="",G60="廃棄済"),"",TRIM(IF(AND(J60&lt;&gt;"",J60&lt;TODAY()),"保証切れ ","")&amp;IF(AND(J60&lt;&gt;"",J60&gt;=TODAY(),J60-TODAY()&lt;=90),"保証あと"&amp;(J60-TODAY())&amp;"日 ","")&amp;IF(AND(K60&lt;&gt;"",K60&gt;=5),"5年経過 ","")&amp;IF(OR(M60="",TODAY()-M60&gt;365),"現物未確認","")))</f>
      </c>
      <c r="M60" s="6"/>
      <c r="N60" s="4"/>
    </row>
    <row r="61" spans="1:14" x14ac:dyDescent="0.25">
      <c r="A61" s="4"/>
      <c r="B61" s="5"/>
      <c r="C61" s="4"/>
      <c r="D61" s="4"/>
      <c r="E61" s="4"/>
      <c r="F61" s="4"/>
      <c r="G61" s="5"/>
      <c r="H61" s="6"/>
      <c r="I61" s="7"/>
      <c r="J61" s="6"/>
      <c r="K61" s="8">
        <f>IF(H61="","",ROUNDDOWN((TODAY()-H61)/365.25,1))</f>
      </c>
      <c r="L61" s="8">
        <f>IF(OR(A61="",G61="廃棄済"),"",TRIM(IF(AND(J61&lt;&gt;"",J61&lt;TODAY()),"保証切れ ","")&amp;IF(AND(J61&lt;&gt;"",J61&gt;=TODAY(),J61-TODAY()&lt;=90),"保証あと"&amp;(J61-TODAY())&amp;"日 ","")&amp;IF(AND(K61&lt;&gt;"",K61&gt;=5),"5年経過 ","")&amp;IF(OR(M61="",TODAY()-M61&gt;365),"現物未確認","")))</f>
      </c>
      <c r="M61" s="6"/>
      <c r="N61" s="4"/>
    </row>
    <row r="62" spans="1:14" x14ac:dyDescent="0.25">
      <c r="A62" s="4"/>
      <c r="B62" s="5"/>
      <c r="C62" s="4"/>
      <c r="D62" s="4"/>
      <c r="E62" s="4"/>
      <c r="F62" s="4"/>
      <c r="G62" s="5"/>
      <c r="H62" s="6"/>
      <c r="I62" s="7"/>
      <c r="J62" s="6"/>
      <c r="K62" s="8">
        <f>IF(H62="","",ROUNDDOWN((TODAY()-H62)/365.25,1))</f>
      </c>
      <c r="L62" s="8">
        <f>IF(OR(A62="",G62="廃棄済"),"",TRIM(IF(AND(J62&lt;&gt;"",J62&lt;TODAY()),"保証切れ ","")&amp;IF(AND(J62&lt;&gt;"",J62&gt;=TODAY(),J62-TODAY()&lt;=90),"保証あと"&amp;(J62-TODAY())&amp;"日 ","")&amp;IF(AND(K62&lt;&gt;"",K62&gt;=5),"5年経過 ","")&amp;IF(OR(M62="",TODAY()-M62&gt;365),"現物未確認","")))</f>
      </c>
      <c r="M62" s="6"/>
      <c r="N62" s="4"/>
    </row>
    <row r="63" spans="1:14" x14ac:dyDescent="0.25">
      <c r="A63" s="4"/>
      <c r="B63" s="5"/>
      <c r="C63" s="4"/>
      <c r="D63" s="4"/>
      <c r="E63" s="4"/>
      <c r="F63" s="4"/>
      <c r="G63" s="5"/>
      <c r="H63" s="6"/>
      <c r="I63" s="7"/>
      <c r="J63" s="6"/>
      <c r="K63" s="8">
        <f>IF(H63="","",ROUNDDOWN((TODAY()-H63)/365.25,1))</f>
      </c>
      <c r="L63" s="8">
        <f>IF(OR(A63="",G63="廃棄済"),"",TRIM(IF(AND(J63&lt;&gt;"",J63&lt;TODAY()),"保証切れ ","")&amp;IF(AND(J63&lt;&gt;"",J63&gt;=TODAY(),J63-TODAY()&lt;=90),"保証あと"&amp;(J63-TODAY())&amp;"日 ","")&amp;IF(AND(K63&lt;&gt;"",K63&gt;=5),"5年経過 ","")&amp;IF(OR(M63="",TODAY()-M63&gt;365),"現物未確認","")))</f>
      </c>
      <c r="M63" s="6"/>
      <c r="N63" s="4"/>
    </row>
    <row r="64" spans="1:14" x14ac:dyDescent="0.25">
      <c r="A64" s="4"/>
      <c r="B64" s="5"/>
      <c r="C64" s="4"/>
      <c r="D64" s="4"/>
      <c r="E64" s="4"/>
      <c r="F64" s="4"/>
      <c r="G64" s="5"/>
      <c r="H64" s="6"/>
      <c r="I64" s="7"/>
      <c r="J64" s="6"/>
      <c r="K64" s="8">
        <f>IF(H64="","",ROUNDDOWN((TODAY()-H64)/365.25,1))</f>
      </c>
      <c r="L64" s="8">
        <f>IF(OR(A64="",G64="廃棄済"),"",TRIM(IF(AND(J64&lt;&gt;"",J64&lt;TODAY()),"保証切れ ","")&amp;IF(AND(J64&lt;&gt;"",J64&gt;=TODAY(),J64-TODAY()&lt;=90),"保証あと"&amp;(J64-TODAY())&amp;"日 ","")&amp;IF(AND(K64&lt;&gt;"",K64&gt;=5),"5年経過 ","")&amp;IF(OR(M64="",TODAY()-M64&gt;365),"現物未確認","")))</f>
      </c>
      <c r="M64" s="6"/>
      <c r="N64" s="4"/>
    </row>
    <row r="65" spans="1:14" x14ac:dyDescent="0.25">
      <c r="A65" s="4"/>
      <c r="B65" s="5"/>
      <c r="C65" s="4"/>
      <c r="D65" s="4"/>
      <c r="E65" s="4"/>
      <c r="F65" s="4"/>
      <c r="G65" s="5"/>
      <c r="H65" s="6"/>
      <c r="I65" s="7"/>
      <c r="J65" s="6"/>
      <c r="K65" s="8">
        <f>IF(H65="","",ROUNDDOWN((TODAY()-H65)/365.25,1))</f>
      </c>
      <c r="L65" s="8">
        <f>IF(OR(A65="",G65="廃棄済"),"",TRIM(IF(AND(J65&lt;&gt;"",J65&lt;TODAY()),"保証切れ ","")&amp;IF(AND(J65&lt;&gt;"",J65&gt;=TODAY(),J65-TODAY()&lt;=90),"保証あと"&amp;(J65-TODAY())&amp;"日 ","")&amp;IF(AND(K65&lt;&gt;"",K65&gt;=5),"5年経過 ","")&amp;IF(OR(M65="",TODAY()-M65&gt;365),"現物未確認","")))</f>
      </c>
      <c r="M65" s="6"/>
      <c r="N65" s="4"/>
    </row>
    <row r="66" spans="1:14" x14ac:dyDescent="0.25">
      <c r="A66" s="4"/>
      <c r="B66" s="5"/>
      <c r="C66" s="4"/>
      <c r="D66" s="4"/>
      <c r="E66" s="4"/>
      <c r="F66" s="4"/>
      <c r="G66" s="5"/>
      <c r="H66" s="6"/>
      <c r="I66" s="7"/>
      <c r="J66" s="6"/>
      <c r="K66" s="8">
        <f>IF(H66="","",ROUNDDOWN((TODAY()-H66)/365.25,1))</f>
      </c>
      <c r="L66" s="8">
        <f>IF(OR(A66="",G66="廃棄済"),"",TRIM(IF(AND(J66&lt;&gt;"",J66&lt;TODAY()),"保証切れ ","")&amp;IF(AND(J66&lt;&gt;"",J66&gt;=TODAY(),J66-TODAY()&lt;=90),"保証あと"&amp;(J66-TODAY())&amp;"日 ","")&amp;IF(AND(K66&lt;&gt;"",K66&gt;=5),"5年経過 ","")&amp;IF(OR(M66="",TODAY()-M66&gt;365),"現物未確認","")))</f>
      </c>
      <c r="M66" s="6"/>
      <c r="N66" s="4"/>
    </row>
    <row r="67" spans="1:14" x14ac:dyDescent="0.25">
      <c r="A67" s="4"/>
      <c r="B67" s="5"/>
      <c r="C67" s="4"/>
      <c r="D67" s="4"/>
      <c r="E67" s="4"/>
      <c r="F67" s="4"/>
      <c r="G67" s="5"/>
      <c r="H67" s="6"/>
      <c r="I67" s="7"/>
      <c r="J67" s="6"/>
      <c r="K67" s="8">
        <f>IF(H67="","",ROUNDDOWN((TODAY()-H67)/365.25,1))</f>
      </c>
      <c r="L67" s="8">
        <f>IF(OR(A67="",G67="廃棄済"),"",TRIM(IF(AND(J67&lt;&gt;"",J67&lt;TODAY()),"保証切れ ","")&amp;IF(AND(J67&lt;&gt;"",J67&gt;=TODAY(),J67-TODAY()&lt;=90),"保証あと"&amp;(J67-TODAY())&amp;"日 ","")&amp;IF(AND(K67&lt;&gt;"",K67&gt;=5),"5年経過 ","")&amp;IF(OR(M67="",TODAY()-M67&gt;365),"現物未確認","")))</f>
      </c>
      <c r="M67" s="6"/>
      <c r="N67" s="4"/>
    </row>
    <row r="68" spans="1:14" x14ac:dyDescent="0.25">
      <c r="A68" s="4"/>
      <c r="B68" s="5"/>
      <c r="C68" s="4"/>
      <c r="D68" s="4"/>
      <c r="E68" s="4"/>
      <c r="F68" s="4"/>
      <c r="G68" s="5"/>
      <c r="H68" s="6"/>
      <c r="I68" s="7"/>
      <c r="J68" s="6"/>
      <c r="K68" s="8">
        <f>IF(H68="","",ROUNDDOWN((TODAY()-H68)/365.25,1))</f>
      </c>
      <c r="L68" s="8">
        <f>IF(OR(A68="",G68="廃棄済"),"",TRIM(IF(AND(J68&lt;&gt;"",J68&lt;TODAY()),"保証切れ ","")&amp;IF(AND(J68&lt;&gt;"",J68&gt;=TODAY(),J68-TODAY()&lt;=90),"保証あと"&amp;(J68-TODAY())&amp;"日 ","")&amp;IF(AND(K68&lt;&gt;"",K68&gt;=5),"5年経過 ","")&amp;IF(OR(M68="",TODAY()-M68&gt;365),"現物未確認","")))</f>
      </c>
      <c r="M68" s="6"/>
      <c r="N68" s="4"/>
    </row>
    <row r="69" spans="1:14" x14ac:dyDescent="0.25">
      <c r="A69" s="9" t="s">
        <v>50</v>
      </c>
      <c r="B69" s="9"/>
      <c r="C69" s="9"/>
      <c r="D69" s="9"/>
      <c r="E69" s="9"/>
      <c r="F69" s="9"/>
      <c r="G69" s="9"/>
      <c r="H69" s="9"/>
      <c r="I69" s="10">
        <f>SUM(I4:I68)</f>
      </c>
      <c r="J69" s="9"/>
      <c r="K69" s="9"/>
      <c r="L69" s="9"/>
      <c r="M69" s="9"/>
      <c r="N69" s="9"/>
    </row>
  </sheetData>
  <autoFilter ref="A3:N3"/>
  <mergeCells count="2">
    <mergeCell ref="A1:N1"/>
    <mergeCell ref="A2:N2"/>
  </mergeCells>
  <dataValidations count="4">
    <dataValidation type="list" allowBlank="1" sqref="B10:B68">
      <formula1>"ノートPC,デスクトップPC,スマホ,タブレット,モニター,プリンター・複合機,ネットワーク機器,その他"</formula1>
    </dataValidation>
    <dataValidation type="list" allowBlank="1" sqref="B4:B68">
      <formula1>"ノートPC,デスクトップPC,スマホ,タブレット,モニター,プリンター・複合機,ネットワーク機器,その他"</formula1>
    </dataValidation>
    <dataValidation type="list" allowBlank="1" sqref="G10:G68">
      <formula1>"使用中,予備,貸出中,修理中,廃棄予定,廃棄済"</formula1>
    </dataValidation>
    <dataValidation type="list" allowBlank="1" sqref="G4:G68">
      <formula1>"使用中,予備,貸出中,修理中,廃棄予定,廃棄済"</formula1>
    </dataValidation>
  </dataValidations>
  <pageMargins left="0.4" right="0.4" top="0.5" bottom="0.6" header="0.3" footer="0.3"/>
  <pageSetup paperSize="9" orientation="landscape" fitToWidth="1" fitToHeight="0"/>
  <headerFooter>
    <oddFooter>&amp;L&amp;8情シスのミカタ(it-mikata.gameagelayer.com)の無料テンプレ&amp;R&amp;8&amp;P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7"/>
  <sheetViews>
    <sheetView workbookViewId="0" showGridLines="0">
      <pane ySplit="3" topLeftCell="A4" activePane="bottomLeft" state="frozen"/>
      <selection pane="bottomLeft"/>
    </sheetView>
  </sheetViews>
  <sheetFormatPr defaultRowHeight="18" outlineLevelRow="0" outlineLevelCol="0" x14ac:dyDescent="55" customHeight="1"/>
  <cols>
    <col min="1" max="1" width="12" customWidth="1"/>
    <col min="2" max="2" width="11" customWidth="1"/>
    <col min="3" max="3" width="12" customWidth="1"/>
    <col min="4" max="4" width="20" customWidth="1"/>
    <col min="5" max="5" width="16" customWidth="1"/>
    <col min="6" max="6" width="18" customWidth="1"/>
    <col min="7" max="8" width="12" customWidth="1"/>
    <col min="9" max="9" width="28" customWidth="1"/>
  </cols>
  <sheetData>
    <row r="1" ht="28" customHeight="1" spans="1:9" x14ac:dyDescent="0.25">
      <c r="A1" s="1" t="s">
        <v>51</v>
      </c>
      <c r="B1" s="1"/>
      <c r="C1" s="1"/>
      <c r="D1" s="1"/>
      <c r="E1" s="1"/>
      <c r="F1" s="1"/>
      <c r="G1" s="1"/>
      <c r="H1" s="1"/>
      <c r="I1" s="1"/>
    </row>
    <row r="2" ht="20" customHeight="1" spans="1:9" x14ac:dyDescent="0.25">
      <c r="A2" s="2" t="s">
        <v>52</v>
      </c>
      <c r="B2" s="2"/>
      <c r="C2" s="2"/>
      <c r="D2" s="2"/>
      <c r="E2" s="2"/>
      <c r="F2" s="2"/>
      <c r="G2" s="2"/>
      <c r="H2" s="2"/>
      <c r="I2" s="2"/>
    </row>
    <row r="3" ht="30" customHeight="1" spans="1:9" x14ac:dyDescent="0.25">
      <c r="A3" s="3" t="s">
        <v>53</v>
      </c>
      <c r="B3" s="3" t="s">
        <v>2</v>
      </c>
      <c r="C3" s="3" t="s">
        <v>54</v>
      </c>
      <c r="D3" s="3" t="s">
        <v>55</v>
      </c>
      <c r="E3" s="3" t="s">
        <v>56</v>
      </c>
      <c r="F3" s="3" t="s">
        <v>57</v>
      </c>
      <c r="G3" s="3" t="s">
        <v>58</v>
      </c>
      <c r="H3" s="3" t="s">
        <v>59</v>
      </c>
      <c r="I3" s="3" t="s">
        <v>60</v>
      </c>
    </row>
    <row r="4" spans="1:9" x14ac:dyDescent="0.25">
      <c r="A4" s="6">
        <v>46113</v>
      </c>
      <c r="B4" s="4" t="s">
        <v>16</v>
      </c>
      <c r="C4" s="5" t="s">
        <v>61</v>
      </c>
      <c r="D4" s="4" t="s">
        <v>21</v>
      </c>
      <c r="E4" s="5" t="s">
        <v>62</v>
      </c>
      <c r="F4" s="4" t="s">
        <v>63</v>
      </c>
      <c r="G4" s="4" t="s">
        <v>28</v>
      </c>
      <c r="H4" s="4" t="s">
        <v>64</v>
      </c>
      <c r="I4" s="4" t="s">
        <v>65</v>
      </c>
    </row>
    <row r="5" spans="1:9" x14ac:dyDescent="0.25">
      <c r="A5" s="6">
        <v>46185</v>
      </c>
      <c r="B5" s="4" t="s">
        <v>66</v>
      </c>
      <c r="C5" s="5" t="s">
        <v>67</v>
      </c>
      <c r="D5" s="4" t="s">
        <v>68</v>
      </c>
      <c r="E5" s="5" t="s">
        <v>69</v>
      </c>
      <c r="F5" s="4" t="s">
        <v>70</v>
      </c>
      <c r="G5" s="4" t="s">
        <v>28</v>
      </c>
      <c r="H5" s="4" t="s">
        <v>64</v>
      </c>
      <c r="I5" s="4" t="s">
        <v>71</v>
      </c>
    </row>
    <row r="6" spans="1:9" x14ac:dyDescent="0.25">
      <c r="A6" s="6">
        <v>46254</v>
      </c>
      <c r="B6" s="4" t="s">
        <v>72</v>
      </c>
      <c r="C6" s="5" t="s">
        <v>73</v>
      </c>
      <c r="D6" s="4" t="s">
        <v>74</v>
      </c>
      <c r="E6" s="5" t="s">
        <v>75</v>
      </c>
      <c r="F6" s="4" t="s">
        <v>76</v>
      </c>
      <c r="G6" s="4" t="s">
        <v>28</v>
      </c>
      <c r="H6" s="4" t="s">
        <v>64</v>
      </c>
      <c r="I6" s="4" t="s">
        <v>77</v>
      </c>
    </row>
    <row r="7" spans="1:9" x14ac:dyDescent="0.25">
      <c r="A7" s="6">
        <v>46273</v>
      </c>
      <c r="B7" s="4" t="s">
        <v>78</v>
      </c>
      <c r="C7" s="5" t="s">
        <v>79</v>
      </c>
      <c r="D7" s="4" t="s">
        <v>80</v>
      </c>
      <c r="E7" s="5" t="s">
        <v>62</v>
      </c>
      <c r="F7" s="4" t="s">
        <v>81</v>
      </c>
      <c r="G7" s="4" t="s">
        <v>28</v>
      </c>
      <c r="H7" s="4"/>
      <c r="I7" s="4" t="s">
        <v>82</v>
      </c>
    </row>
    <row r="8" spans="1:9" x14ac:dyDescent="0.25">
      <c r="A8" s="6"/>
      <c r="B8" s="4"/>
      <c r="C8" s="5"/>
      <c r="D8" s="4"/>
      <c r="E8" s="5"/>
      <c r="F8" s="4"/>
      <c r="G8" s="4"/>
      <c r="H8" s="4"/>
      <c r="I8" s="4"/>
    </row>
    <row r="9" spans="1:9" x14ac:dyDescent="0.25">
      <c r="A9" s="6"/>
      <c r="B9" s="4"/>
      <c r="C9" s="5"/>
      <c r="D9" s="4"/>
      <c r="E9" s="5"/>
      <c r="F9" s="4"/>
      <c r="G9" s="4"/>
      <c r="H9" s="4"/>
      <c r="I9" s="4"/>
    </row>
    <row r="10" spans="1:9" x14ac:dyDescent="0.25">
      <c r="A10" s="6"/>
      <c r="B10" s="4"/>
      <c r="C10" s="5"/>
      <c r="D10" s="4"/>
      <c r="E10" s="5"/>
      <c r="F10" s="4"/>
      <c r="G10" s="4"/>
      <c r="H10" s="4"/>
      <c r="I10" s="4"/>
    </row>
    <row r="11" spans="1:9" x14ac:dyDescent="0.25">
      <c r="A11" s="6"/>
      <c r="B11" s="4"/>
      <c r="C11" s="5"/>
      <c r="D11" s="4"/>
      <c r="E11" s="5"/>
      <c r="F11" s="4"/>
      <c r="G11" s="4"/>
      <c r="H11" s="4"/>
      <c r="I11" s="4"/>
    </row>
    <row r="12" spans="1:9" x14ac:dyDescent="0.25">
      <c r="A12" s="6"/>
      <c r="B12" s="4"/>
      <c r="C12" s="5"/>
      <c r="D12" s="4"/>
      <c r="E12" s="5"/>
      <c r="F12" s="4"/>
      <c r="G12" s="4"/>
      <c r="H12" s="4"/>
      <c r="I12" s="4"/>
    </row>
    <row r="13" spans="1:9" x14ac:dyDescent="0.25">
      <c r="A13" s="6"/>
      <c r="B13" s="4"/>
      <c r="C13" s="5"/>
      <c r="D13" s="4"/>
      <c r="E13" s="5"/>
      <c r="F13" s="4"/>
      <c r="G13" s="4"/>
      <c r="H13" s="4"/>
      <c r="I13" s="4"/>
    </row>
    <row r="14" spans="1:9" x14ac:dyDescent="0.25">
      <c r="A14" s="6"/>
      <c r="B14" s="4"/>
      <c r="C14" s="5"/>
      <c r="D14" s="4"/>
      <c r="E14" s="5"/>
      <c r="F14" s="4"/>
      <c r="G14" s="4"/>
      <c r="H14" s="4"/>
      <c r="I14" s="4"/>
    </row>
    <row r="15" spans="1:9" x14ac:dyDescent="0.25">
      <c r="A15" s="6"/>
      <c r="B15" s="4"/>
      <c r="C15" s="5"/>
      <c r="D15" s="4"/>
      <c r="E15" s="5"/>
      <c r="F15" s="4"/>
      <c r="G15" s="4"/>
      <c r="H15" s="4"/>
      <c r="I15" s="4"/>
    </row>
    <row r="16" spans="1:9" x14ac:dyDescent="0.25">
      <c r="A16" s="6"/>
      <c r="B16" s="4"/>
      <c r="C16" s="5"/>
      <c r="D16" s="4"/>
      <c r="E16" s="5"/>
      <c r="F16" s="4"/>
      <c r="G16" s="4"/>
      <c r="H16" s="4"/>
      <c r="I16" s="4"/>
    </row>
    <row r="17" spans="1:9" x14ac:dyDescent="0.25">
      <c r="A17" s="6"/>
      <c r="B17" s="4"/>
      <c r="C17" s="5"/>
      <c r="D17" s="4"/>
      <c r="E17" s="5"/>
      <c r="F17" s="4"/>
      <c r="G17" s="4"/>
      <c r="H17" s="4"/>
      <c r="I17" s="4"/>
    </row>
    <row r="18" spans="1:9" x14ac:dyDescent="0.25">
      <c r="A18" s="6"/>
      <c r="B18" s="4"/>
      <c r="C18" s="5"/>
      <c r="D18" s="4"/>
      <c r="E18" s="5"/>
      <c r="F18" s="4"/>
      <c r="G18" s="4"/>
      <c r="H18" s="4"/>
      <c r="I18" s="4"/>
    </row>
    <row r="19" spans="1:9" x14ac:dyDescent="0.25">
      <c r="A19" s="6"/>
      <c r="B19" s="4"/>
      <c r="C19" s="5"/>
      <c r="D19" s="4"/>
      <c r="E19" s="5"/>
      <c r="F19" s="4"/>
      <c r="G19" s="4"/>
      <c r="H19" s="4"/>
      <c r="I19" s="4"/>
    </row>
    <row r="20" spans="1:9" x14ac:dyDescent="0.25">
      <c r="A20" s="6"/>
      <c r="B20" s="4"/>
      <c r="C20" s="5"/>
      <c r="D20" s="4"/>
      <c r="E20" s="5"/>
      <c r="F20" s="4"/>
      <c r="G20" s="4"/>
      <c r="H20" s="4"/>
      <c r="I20" s="4"/>
    </row>
    <row r="21" spans="1:9" x14ac:dyDescent="0.25">
      <c r="A21" s="6"/>
      <c r="B21" s="4"/>
      <c r="C21" s="5"/>
      <c r="D21" s="4"/>
      <c r="E21" s="5"/>
      <c r="F21" s="4"/>
      <c r="G21" s="4"/>
      <c r="H21" s="4"/>
      <c r="I21" s="4"/>
    </row>
    <row r="22" spans="1:9" x14ac:dyDescent="0.25">
      <c r="A22" s="6"/>
      <c r="B22" s="4"/>
      <c r="C22" s="5"/>
      <c r="D22" s="4"/>
      <c r="E22" s="5"/>
      <c r="F22" s="4"/>
      <c r="G22" s="4"/>
      <c r="H22" s="4"/>
      <c r="I22" s="4"/>
    </row>
    <row r="23" spans="1:9" x14ac:dyDescent="0.25">
      <c r="A23" s="6"/>
      <c r="B23" s="4"/>
      <c r="C23" s="5"/>
      <c r="D23" s="4"/>
      <c r="E23" s="5"/>
      <c r="F23" s="4"/>
      <c r="G23" s="4"/>
      <c r="H23" s="4"/>
      <c r="I23" s="4"/>
    </row>
    <row r="24" spans="1:9" x14ac:dyDescent="0.25">
      <c r="A24" s="6"/>
      <c r="B24" s="4"/>
      <c r="C24" s="5"/>
      <c r="D24" s="4"/>
      <c r="E24" s="5"/>
      <c r="F24" s="4"/>
      <c r="G24" s="4"/>
      <c r="H24" s="4"/>
      <c r="I24" s="4"/>
    </row>
    <row r="25" spans="1:9" x14ac:dyDescent="0.25">
      <c r="A25" s="6"/>
      <c r="B25" s="4"/>
      <c r="C25" s="5"/>
      <c r="D25" s="4"/>
      <c r="E25" s="5"/>
      <c r="F25" s="4"/>
      <c r="G25" s="4"/>
      <c r="H25" s="4"/>
      <c r="I25" s="4"/>
    </row>
    <row r="26" spans="1:9" x14ac:dyDescent="0.25">
      <c r="A26" s="6"/>
      <c r="B26" s="4"/>
      <c r="C26" s="5"/>
      <c r="D26" s="4"/>
      <c r="E26" s="5"/>
      <c r="F26" s="4"/>
      <c r="G26" s="4"/>
      <c r="H26" s="4"/>
      <c r="I26" s="4"/>
    </row>
    <row r="27" spans="1:9" x14ac:dyDescent="0.25">
      <c r="A27" s="6"/>
      <c r="B27" s="4"/>
      <c r="C27" s="5"/>
      <c r="D27" s="4"/>
      <c r="E27" s="5"/>
      <c r="F27" s="4"/>
      <c r="G27" s="4"/>
      <c r="H27" s="4"/>
      <c r="I27" s="4"/>
    </row>
    <row r="28" spans="1:9" x14ac:dyDescent="0.25">
      <c r="A28" s="6"/>
      <c r="B28" s="4"/>
      <c r="C28" s="5"/>
      <c r="D28" s="4"/>
      <c r="E28" s="5"/>
      <c r="F28" s="4"/>
      <c r="G28" s="4"/>
      <c r="H28" s="4"/>
      <c r="I28" s="4"/>
    </row>
    <row r="29" spans="1:9" x14ac:dyDescent="0.25">
      <c r="A29" s="6"/>
      <c r="B29" s="4"/>
      <c r="C29" s="5"/>
      <c r="D29" s="4"/>
      <c r="E29" s="5"/>
      <c r="F29" s="4"/>
      <c r="G29" s="4"/>
      <c r="H29" s="4"/>
      <c r="I29" s="4"/>
    </row>
    <row r="30" spans="1:9" x14ac:dyDescent="0.25">
      <c r="A30" s="6"/>
      <c r="B30" s="4"/>
      <c r="C30" s="5"/>
      <c r="D30" s="4"/>
      <c r="E30" s="5"/>
      <c r="F30" s="4"/>
      <c r="G30" s="4"/>
      <c r="H30" s="4"/>
      <c r="I30" s="4"/>
    </row>
    <row r="31" spans="1:9" x14ac:dyDescent="0.25">
      <c r="A31" s="6"/>
      <c r="B31" s="4"/>
      <c r="C31" s="5"/>
      <c r="D31" s="4"/>
      <c r="E31" s="5"/>
      <c r="F31" s="4"/>
      <c r="G31" s="4"/>
      <c r="H31" s="4"/>
      <c r="I31" s="4"/>
    </row>
    <row r="32" spans="1:9" x14ac:dyDescent="0.25">
      <c r="A32" s="6"/>
      <c r="B32" s="4"/>
      <c r="C32" s="5"/>
      <c r="D32" s="4"/>
      <c r="E32" s="5"/>
      <c r="F32" s="4"/>
      <c r="G32" s="4"/>
      <c r="H32" s="4"/>
      <c r="I32" s="4"/>
    </row>
    <row r="33" spans="1:9" x14ac:dyDescent="0.25">
      <c r="A33" s="6"/>
      <c r="B33" s="4"/>
      <c r="C33" s="5"/>
      <c r="D33" s="4"/>
      <c r="E33" s="5"/>
      <c r="F33" s="4"/>
      <c r="G33" s="4"/>
      <c r="H33" s="4"/>
      <c r="I33" s="4"/>
    </row>
    <row r="34" spans="1:9" x14ac:dyDescent="0.25">
      <c r="A34" s="6"/>
      <c r="B34" s="4"/>
      <c r="C34" s="5"/>
      <c r="D34" s="4"/>
      <c r="E34" s="5"/>
      <c r="F34" s="4"/>
      <c r="G34" s="4"/>
      <c r="H34" s="4"/>
      <c r="I34" s="4"/>
    </row>
    <row r="35" spans="1:9" x14ac:dyDescent="0.25">
      <c r="A35" s="6"/>
      <c r="B35" s="4"/>
      <c r="C35" s="5"/>
      <c r="D35" s="4"/>
      <c r="E35" s="5"/>
      <c r="F35" s="4"/>
      <c r="G35" s="4"/>
      <c r="H35" s="4"/>
      <c r="I35" s="4"/>
    </row>
    <row r="36" spans="1:9" x14ac:dyDescent="0.25">
      <c r="A36" s="6"/>
      <c r="B36" s="4"/>
      <c r="C36" s="5"/>
      <c r="D36" s="4"/>
      <c r="E36" s="5"/>
      <c r="F36" s="4"/>
      <c r="G36" s="4"/>
      <c r="H36" s="4"/>
      <c r="I36" s="4"/>
    </row>
    <row r="37" spans="1:9" x14ac:dyDescent="0.25">
      <c r="A37" s="6"/>
      <c r="B37" s="4"/>
      <c r="C37" s="5"/>
      <c r="D37" s="4"/>
      <c r="E37" s="5"/>
      <c r="F37" s="4"/>
      <c r="G37" s="4"/>
      <c r="H37" s="4"/>
      <c r="I37" s="4"/>
    </row>
    <row r="38" spans="1:9" x14ac:dyDescent="0.25">
      <c r="A38" s="6"/>
      <c r="B38" s="4"/>
      <c r="C38" s="5"/>
      <c r="D38" s="4"/>
      <c r="E38" s="5"/>
      <c r="F38" s="4"/>
      <c r="G38" s="4"/>
      <c r="H38" s="4"/>
      <c r="I38" s="4"/>
    </row>
    <row r="39" spans="1:9" x14ac:dyDescent="0.25">
      <c r="A39" s="6"/>
      <c r="B39" s="4"/>
      <c r="C39" s="5"/>
      <c r="D39" s="4"/>
      <c r="E39" s="5"/>
      <c r="F39" s="4"/>
      <c r="G39" s="4"/>
      <c r="H39" s="4"/>
      <c r="I39" s="4"/>
    </row>
    <row r="40" spans="1:9" x14ac:dyDescent="0.25">
      <c r="A40" s="6"/>
      <c r="B40" s="4"/>
      <c r="C40" s="5"/>
      <c r="D40" s="4"/>
      <c r="E40" s="5"/>
      <c r="F40" s="4"/>
      <c r="G40" s="4"/>
      <c r="H40" s="4"/>
      <c r="I40" s="4"/>
    </row>
    <row r="41" spans="1:9" x14ac:dyDescent="0.25">
      <c r="A41" s="6"/>
      <c r="B41" s="4"/>
      <c r="C41" s="5"/>
      <c r="D41" s="4"/>
      <c r="E41" s="5"/>
      <c r="F41" s="4"/>
      <c r="G41" s="4"/>
      <c r="H41" s="4"/>
      <c r="I41" s="4"/>
    </row>
    <row r="42" spans="1:9" x14ac:dyDescent="0.25">
      <c r="A42" s="6"/>
      <c r="B42" s="4"/>
      <c r="C42" s="5"/>
      <c r="D42" s="4"/>
      <c r="E42" s="5"/>
      <c r="F42" s="4"/>
      <c r="G42" s="4"/>
      <c r="H42" s="4"/>
      <c r="I42" s="4"/>
    </row>
    <row r="43" spans="1:9" x14ac:dyDescent="0.25">
      <c r="A43" s="6"/>
      <c r="B43" s="4"/>
      <c r="C43" s="5"/>
      <c r="D43" s="4"/>
      <c r="E43" s="5"/>
      <c r="F43" s="4"/>
      <c r="G43" s="4"/>
      <c r="H43" s="4"/>
      <c r="I43" s="4"/>
    </row>
    <row r="44" spans="1:9" x14ac:dyDescent="0.25">
      <c r="A44" s="6"/>
      <c r="B44" s="4"/>
      <c r="C44" s="5"/>
      <c r="D44" s="4"/>
      <c r="E44" s="5"/>
      <c r="F44" s="4"/>
      <c r="G44" s="4"/>
      <c r="H44" s="4"/>
      <c r="I44" s="4"/>
    </row>
    <row r="45" spans="1:9" x14ac:dyDescent="0.25">
      <c r="A45" s="6"/>
      <c r="B45" s="4"/>
      <c r="C45" s="5"/>
      <c r="D45" s="4"/>
      <c r="E45" s="5"/>
      <c r="F45" s="4"/>
      <c r="G45" s="4"/>
      <c r="H45" s="4"/>
      <c r="I45" s="4"/>
    </row>
    <row r="46" spans="1:9" x14ac:dyDescent="0.25">
      <c r="A46" s="6"/>
      <c r="B46" s="4"/>
      <c r="C46" s="5"/>
      <c r="D46" s="4"/>
      <c r="E46" s="5"/>
      <c r="F46" s="4"/>
      <c r="G46" s="4"/>
      <c r="H46" s="4"/>
      <c r="I46" s="4"/>
    </row>
    <row r="47" spans="1:9" x14ac:dyDescent="0.25">
      <c r="A47" s="6"/>
      <c r="B47" s="4"/>
      <c r="C47" s="5"/>
      <c r="D47" s="4"/>
      <c r="E47" s="5"/>
      <c r="F47" s="4"/>
      <c r="G47" s="4"/>
      <c r="H47" s="4"/>
      <c r="I47" s="4"/>
    </row>
    <row r="48" spans="1:9" x14ac:dyDescent="0.25">
      <c r="A48" s="6"/>
      <c r="B48" s="4"/>
      <c r="C48" s="5"/>
      <c r="D48" s="4"/>
      <c r="E48" s="5"/>
      <c r="F48" s="4"/>
      <c r="G48" s="4"/>
      <c r="H48" s="4"/>
      <c r="I48" s="4"/>
    </row>
    <row r="49" spans="1:9" x14ac:dyDescent="0.25">
      <c r="A49" s="6"/>
      <c r="B49" s="4"/>
      <c r="C49" s="5"/>
      <c r="D49" s="4"/>
      <c r="E49" s="5"/>
      <c r="F49" s="4"/>
      <c r="G49" s="4"/>
      <c r="H49" s="4"/>
      <c r="I49" s="4"/>
    </row>
    <row r="50" spans="1:9" x14ac:dyDescent="0.25">
      <c r="A50" s="6"/>
      <c r="B50" s="4"/>
      <c r="C50" s="5"/>
      <c r="D50" s="4"/>
      <c r="E50" s="5"/>
      <c r="F50" s="4"/>
      <c r="G50" s="4"/>
      <c r="H50" s="4"/>
      <c r="I50" s="4"/>
    </row>
    <row r="51" spans="1:9" x14ac:dyDescent="0.25">
      <c r="A51" s="6"/>
      <c r="B51" s="4"/>
      <c r="C51" s="5"/>
      <c r="D51" s="4"/>
      <c r="E51" s="5"/>
      <c r="F51" s="4"/>
      <c r="G51" s="4"/>
      <c r="H51" s="4"/>
      <c r="I51" s="4"/>
    </row>
    <row r="52" spans="1:9" x14ac:dyDescent="0.25">
      <c r="A52" s="6"/>
      <c r="B52" s="4"/>
      <c r="C52" s="5"/>
      <c r="D52" s="4"/>
      <c r="E52" s="5"/>
      <c r="F52" s="4"/>
      <c r="G52" s="4"/>
      <c r="H52" s="4"/>
      <c r="I52" s="4"/>
    </row>
    <row r="53" spans="1:9" x14ac:dyDescent="0.25">
      <c r="A53" s="6"/>
      <c r="B53" s="4"/>
      <c r="C53" s="5"/>
      <c r="D53" s="4"/>
      <c r="E53" s="5"/>
      <c r="F53" s="4"/>
      <c r="G53" s="4"/>
      <c r="H53" s="4"/>
      <c r="I53" s="4"/>
    </row>
    <row r="54" spans="1:9" x14ac:dyDescent="0.25">
      <c r="A54" s="6"/>
      <c r="B54" s="4"/>
      <c r="C54" s="5"/>
      <c r="D54" s="4"/>
      <c r="E54" s="5"/>
      <c r="F54" s="4"/>
      <c r="G54" s="4"/>
      <c r="H54" s="4"/>
      <c r="I54" s="4"/>
    </row>
    <row r="55" spans="1:9" x14ac:dyDescent="0.25">
      <c r="A55" s="6"/>
      <c r="B55" s="4"/>
      <c r="C55" s="5"/>
      <c r="D55" s="4"/>
      <c r="E55" s="5"/>
      <c r="F55" s="4"/>
      <c r="G55" s="4"/>
      <c r="H55" s="4"/>
      <c r="I55" s="4"/>
    </row>
    <row r="56" spans="1:9" x14ac:dyDescent="0.25">
      <c r="A56" s="6"/>
      <c r="B56" s="4"/>
      <c r="C56" s="5"/>
      <c r="D56" s="4"/>
      <c r="E56" s="5"/>
      <c r="F56" s="4"/>
      <c r="G56" s="4"/>
      <c r="H56" s="4"/>
      <c r="I56" s="4"/>
    </row>
    <row r="57" spans="1:9" x14ac:dyDescent="0.25">
      <c r="A57" s="6"/>
      <c r="B57" s="4"/>
      <c r="C57" s="5"/>
      <c r="D57" s="4"/>
      <c r="E57" s="5"/>
      <c r="F57" s="4"/>
      <c r="G57" s="4"/>
      <c r="H57" s="4"/>
      <c r="I57" s="4"/>
    </row>
    <row r="58" spans="1:9" x14ac:dyDescent="0.25">
      <c r="A58" s="6"/>
      <c r="B58" s="4"/>
      <c r="C58" s="5"/>
      <c r="D58" s="4"/>
      <c r="E58" s="5"/>
      <c r="F58" s="4"/>
      <c r="G58" s="4"/>
      <c r="H58" s="4"/>
      <c r="I58" s="4"/>
    </row>
    <row r="59" spans="1:9" x14ac:dyDescent="0.25">
      <c r="A59" s="6"/>
      <c r="B59" s="4"/>
      <c r="C59" s="5"/>
      <c r="D59" s="4"/>
      <c r="E59" s="5"/>
      <c r="F59" s="4"/>
      <c r="G59" s="4"/>
      <c r="H59" s="4"/>
      <c r="I59" s="4"/>
    </row>
    <row r="60" spans="1:9" x14ac:dyDescent="0.25">
      <c r="A60" s="6"/>
      <c r="B60" s="4"/>
      <c r="C60" s="5"/>
      <c r="D60" s="4"/>
      <c r="E60" s="5"/>
      <c r="F60" s="4"/>
      <c r="G60" s="4"/>
      <c r="H60" s="4"/>
      <c r="I60" s="4"/>
    </row>
    <row r="61" spans="1:9" x14ac:dyDescent="0.25">
      <c r="A61" s="6"/>
      <c r="B61" s="4"/>
      <c r="C61" s="5"/>
      <c r="D61" s="4"/>
      <c r="E61" s="5"/>
      <c r="F61" s="4"/>
      <c r="G61" s="4"/>
      <c r="H61" s="4"/>
      <c r="I61" s="4"/>
    </row>
    <row r="62" spans="1:9" x14ac:dyDescent="0.25">
      <c r="A62" s="6"/>
      <c r="B62" s="4"/>
      <c r="C62" s="5"/>
      <c r="D62" s="4"/>
      <c r="E62" s="5"/>
      <c r="F62" s="4"/>
      <c r="G62" s="4"/>
      <c r="H62" s="4"/>
      <c r="I62" s="4"/>
    </row>
    <row r="63" spans="1:9" x14ac:dyDescent="0.25">
      <c r="A63" s="6"/>
      <c r="B63" s="4"/>
      <c r="C63" s="5"/>
      <c r="D63" s="4"/>
      <c r="E63" s="5"/>
      <c r="F63" s="4"/>
      <c r="G63" s="4"/>
      <c r="H63" s="4"/>
      <c r="I63" s="4"/>
    </row>
    <row r="64" spans="1:9" x14ac:dyDescent="0.25">
      <c r="A64" s="6"/>
      <c r="B64" s="4"/>
      <c r="C64" s="5"/>
      <c r="D64" s="4"/>
      <c r="E64" s="5"/>
      <c r="F64" s="4"/>
      <c r="G64" s="4"/>
      <c r="H64" s="4"/>
      <c r="I64" s="4"/>
    </row>
    <row r="65" spans="1:9" x14ac:dyDescent="0.25">
      <c r="A65" s="6"/>
      <c r="B65" s="4"/>
      <c r="C65" s="5"/>
      <c r="D65" s="4"/>
      <c r="E65" s="5"/>
      <c r="F65" s="4"/>
      <c r="G65" s="4"/>
      <c r="H65" s="4"/>
      <c r="I65" s="4"/>
    </row>
    <row r="66" spans="1:9" x14ac:dyDescent="0.25">
      <c r="A66" s="6"/>
      <c r="B66" s="4"/>
      <c r="C66" s="5"/>
      <c r="D66" s="4"/>
      <c r="E66" s="5"/>
      <c r="F66" s="4"/>
      <c r="G66" s="4"/>
      <c r="H66" s="4"/>
      <c r="I66" s="4"/>
    </row>
    <row r="67" spans="1:9" x14ac:dyDescent="0.25">
      <c r="A67" s="6"/>
      <c r="B67" s="4"/>
      <c r="C67" s="5"/>
      <c r="D67" s="4"/>
      <c r="E67" s="5"/>
      <c r="F67" s="4"/>
      <c r="G67" s="4"/>
      <c r="H67" s="4"/>
      <c r="I67" s="4"/>
    </row>
  </sheetData>
  <autoFilter ref="A3:I3"/>
  <mergeCells count="2">
    <mergeCell ref="A1:I1"/>
    <mergeCell ref="A2:I2"/>
  </mergeCells>
  <dataValidations count="4">
    <dataValidation type="list" allowBlank="1" sqref="C10:C67">
      <formula1>"貸出,返却,交換,修理に出す,修理から戻る,廃棄"</formula1>
    </dataValidation>
    <dataValidation type="list" allowBlank="1" sqref="C4:C67">
      <formula1>"貸出,返却,交換,修理に出す,修理から戻る,廃棄"</formula1>
    </dataValidation>
    <dataValidation type="list" allowBlank="1" sqref="E10:E67">
      <formula1>"済,業者の証明書あり,不要,未"</formula1>
    </dataValidation>
    <dataValidation type="list" allowBlank="1" sqref="E4:E67">
      <formula1>"済,業者の証明書あり,不要,未"</formula1>
    </dataValidation>
  </dataValidations>
  <pageMargins left="0.4" right="0.4" top="0.5" bottom="0.6" header="0.3" footer="0.3"/>
  <pageSetup paperSize="9" orientation="landscape" fitToWidth="1" fitToHeight="0"/>
  <headerFooter>
    <oddFooter>&amp;L&amp;8情シスのミカタ(it-mikata.gameagelayer.com)の無料テンプレ&amp;R&amp;8&amp;P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12"/>
  <sheetViews>
    <sheetView workbookViewId="0" showGridLines="0"/>
  </sheetViews>
  <sheetFormatPr defaultRowHeight="18" outlineLevelRow="0" outlineLevelCol="0" x14ac:dyDescent="55" customHeight="1"/>
  <cols>
    <col min="1" max="1" width="4" customWidth="1"/>
    <col min="2" max="2" width="110" customWidth="1"/>
  </cols>
  <sheetData>
    <row r="1" spans="2:2" x14ac:dyDescent="0.25">
      <c r="B1" s="11" t="s">
        <v>83</v>
      </c>
    </row>
    <row r="3" spans="2:2" x14ac:dyDescent="0.25">
      <c r="B3" s="12" t="s">
        <v>84</v>
      </c>
    </row>
    <row r="4" spans="2:2" x14ac:dyDescent="0.25">
      <c r="B4" s="12" t="s">
        <v>85</v>
      </c>
    </row>
    <row r="5" spans="2:2" x14ac:dyDescent="0.25">
      <c r="B5" s="12" t="s">
        <v>86</v>
      </c>
    </row>
    <row r="6" spans="2:2" x14ac:dyDescent="0.25">
      <c r="B6" s="12" t="s">
        <v>87</v>
      </c>
    </row>
    <row r="7" spans="2:2" x14ac:dyDescent="0.25">
      <c r="B7" s="12" t="s">
        <v>88</v>
      </c>
    </row>
    <row r="8" spans="2:2" x14ac:dyDescent="0.25">
      <c r="B8" s="12" t="s">
        <v>89</v>
      </c>
    </row>
    <row r="9" spans="2:2" x14ac:dyDescent="0.25">
      <c r="B9" s="12" t="s">
        <v>90</v>
      </c>
    </row>
    <row r="10" spans="2:2" x14ac:dyDescent="0.25">
      <c r="B10" s="12" t="s">
        <v>91</v>
      </c>
    </row>
    <row r="11" spans="2:2" x14ac:dyDescent="0.25">
      <c r="B11" s="12" t="s">
        <v>92</v>
      </c>
    </row>
    <row r="12" spans="2:2" x14ac:dyDescent="0.25">
      <c r="B12" s="12" t="s">
        <v>93</v>
      </c>
    </row>
  </sheetData>
  <pageMargins left="0.5" right="0.5" top="0.6" bottom="0.6" header="0.3" footer="0.3"/>
  <pageSetup paperSize="9" orientation="portrait" fitToWidth="1" fitToHeight="0"/>
  <headerFooter>
    <oddFooter>&amp;L&amp;8情シスのミカタ(it-mikata.gameagelayer.com)の無料テンプレ&amp;R&amp;8&amp;P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台帳</vt:lpstr>
      <vt:lpstr>貸出・返却</vt:lpstr>
      <vt:lpstr>使い方</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情シスのミカタ</dc:creator>
  <dc:title>IT資産管理台帳(PC・スマホ・周辺機器)</dc:title>
  <dc:subject/>
  <dc:description/>
  <cp:keywords/>
  <cp:category/>
  <cp:lastModifiedBy>Unknown</cp:lastModifiedBy>
  <dcterms:created xsi:type="dcterms:W3CDTF">2026-10-03T11:41:17Z</dcterms:created>
  <dcterms:modified xsi:type="dcterms:W3CDTF">2026-10-03T11:41:17Z</dcterms:modified>
</cp:coreProperties>
</file>