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サービス一覧" state="visible" r:id="rId4"/>
    <sheet sheetId="2" name="アカウント" state="visible" r:id="rId5"/>
    <sheet sheetId="3" name="使い方" state="visible" r:id="rId6"/>
  </sheets>
  <definedNames>
    <definedName name="_xlnm.Print_Titles" localSheetId="0">'サービス一覧'!$3:$3</definedName>
    <definedName name="_xlnm.Print_Titles" localSheetId="1">'アカウント'!$3:$3</definedName>
  </definedNames>
  <calcPr calcId="171027"/>
</workbook>
</file>

<file path=xl/sharedStrings.xml><?xml version="1.0" encoding="utf-8"?>
<sst xmlns="http://schemas.openxmlformats.org/spreadsheetml/2006/main" count="100" uniqueCount="76">
  <si>
    <t>サービスとライセンスの一覧</t>
  </si>
  <si>
    <t>契約ライセンス数を入れると、割り当て数と空きが「アカウント」シートから自動で数えられます。</t>
  </si>
  <si>
    <t>サービス名</t>
  </si>
  <si>
    <t>用途</t>
  </si>
  <si>
    <t>管理者(主)</t>
  </si>
  <si>
    <t>管理者(予備)</t>
  </si>
  <si>
    <t>ログイン方式</t>
  </si>
  <si>
    <t>契約ライセンス数</t>
  </si>
  <si>
    <t>割り当て数</t>
  </si>
  <si>
    <t>空き</t>
  </si>
  <si>
    <t>1ライセンスの月額</t>
  </si>
  <si>
    <t>空きの月額</t>
  </si>
  <si>
    <t>前回の棚卸し日</t>
  </si>
  <si>
    <t>要確認</t>
  </si>
  <si>
    <t>グループウェアA</t>
  </si>
  <si>
    <t>メール・予定表・ファイル</t>
  </si>
  <si>
    <t>総務部 鈴木</t>
  </si>
  <si>
    <t>営業部 山田</t>
  </si>
  <si>
    <t>SSO</t>
  </si>
  <si>
    <t>チャットB</t>
  </si>
  <si>
    <t>社内の連絡</t>
  </si>
  <si>
    <t>会計クラウドC</t>
  </si>
  <si>
    <t>経理・請求書</t>
  </si>
  <si>
    <t>経理部 田中</t>
  </si>
  <si>
    <t>ID・パスワード+多要素認証</t>
  </si>
  <si>
    <t>Web会議D</t>
  </si>
  <si>
    <t>社外との打ち合わせ</t>
  </si>
  <si>
    <t>ID・パスワードのみ</t>
  </si>
  <si>
    <t>合計</t>
  </si>
  <si>
    <t>アカウントの一覧</t>
  </si>
  <si>
    <t>1行に1アカウントです。共有のアカウントやシステム用のアカウント、社外のゲストも書きます。</t>
  </si>
  <si>
    <t>アカウント(ID)</t>
  </si>
  <si>
    <t>利用者</t>
  </si>
  <si>
    <t>種別</t>
  </si>
  <si>
    <t>権限</t>
  </si>
  <si>
    <t>プラン・ライセンス</t>
  </si>
  <si>
    <t>発行日</t>
  </si>
  <si>
    <t>状態</t>
  </si>
  <si>
    <t>最終ログイン</t>
  </si>
  <si>
    <t>未ログイン日数</t>
  </si>
  <si>
    <t>棚卸し日</t>
  </si>
  <si>
    <t>停止・削除日</t>
  </si>
  <si>
    <t>備考</t>
  </si>
  <si>
    <t>yamada@example.co.jp</t>
  </si>
  <si>
    <t>社員</t>
  </si>
  <si>
    <t>一般</t>
  </si>
  <si>
    <t>標準プラン</t>
  </si>
  <si>
    <t>利用中</t>
  </si>
  <si>
    <t>admin01@example.co.jp</t>
  </si>
  <si>
    <t>特権管理者</t>
  </si>
  <si>
    <t>ふだんは使わない管理用</t>
  </si>
  <si>
    <t>nakamura@example.co.jp</t>
  </si>
  <si>
    <t>営業部 中村</t>
  </si>
  <si>
    <t>標準</t>
  </si>
  <si>
    <t>停止済</t>
  </si>
  <si>
    <t>5月末に退職。30日後に削除する</t>
  </si>
  <si>
    <t>keiri@example.co.jp</t>
  </si>
  <si>
    <t>経理部(共用)</t>
  </si>
  <si>
    <t>共有・システム用</t>
  </si>
  <si>
    <t>管理者</t>
  </si>
  <si>
    <t>ビジネス</t>
  </si>
  <si>
    <t>共用をやめて個人のIDへ移す</t>
  </si>
  <si>
    <t>tanaka@example.co.jp</t>
  </si>
  <si>
    <t>プロ</t>
  </si>
  <si>
    <t>使い方</t>
  </si>
  <si>
    <t>このファイルは「サービス一覧」「アカウント」「使い方」の3枚でできています。</t>
  </si>
  <si>
    <t>サービス一覧には、会社がお金を払っているサービスだけでなく、無料で使っているサービスや部署が独自に契約したものも書きます。</t>
  </si>
  <si>
    <t>管理者は主と予備の2人を決めます。1人だけだと、その人が休んだり辞めたりしたときに誰も設定を変えられません。</t>
  </si>
  <si>
    <t>アカウントのサービス名は、サービス一覧と1字も違わないように書きます。違うと割り当て数に数えられません。</t>
  </si>
  <si>
    <t>利用者は「部署 姓」で書きます。共用やシステム用のアカウントは種別を「共有・システム用」にし、使っている部署を書きます。</t>
  </si>
  <si>
    <t>最終ログインは、管理画面のユーザー一覧や監査ログで確かめます。90日以上使われていないアカウントには「90日未使用」と出ます。止めるか、本人に確かめてください。</t>
  </si>
  <si>
    <t>管理者と特権管理者のアカウントは、3か月ごとに要るかどうかを確かめます。確かめた日を棚卸し日に入れると表示が消えます。</t>
  </si>
  <si>
    <t>退職者のアカウントは、最終出社日の終業後に止め、状態を「停止済」にして停止日を書きます。データの引き継ぎを確かめてから削除し、「削除済」にします。行は消さずに残します。</t>
  </si>
  <si>
    <t>空きの月額は、契約しているのに誰にも割り当てていないライセンスの月額です。更新の前に、契約数を減らせないか確かめます。</t>
  </si>
  <si>
    <t>SaaSの契約(更新日・解約の期限)は、別のテンプレ「SaaS契約管理台帳」で管理します。</t>
  </si>
  <si>
    <t>パスワードはこの台帳に書かないでください。パスワードはパスワード管理ツールに入れ、台帳には保管先だけを書きます。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</si>
</sst>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&quot;円&quot;"/>
    <numFmt numFmtId="165" formatCode="yyyy/mm/dd"/>
  </numFmts>
  <fonts count="8" x14ac:knownFonts="1">
    <font>
      <color theme="1"/>
      <family val="2"/>
      <scheme val="minor"/>
      <sz val="11"/>
      <name val="Calibri"/>
    </font>
    <font>
      <b/>
      <color rgb="FF2352DC"/>
      <sz val="15"/>
      <name val="游ゴシック"/>
    </font>
    <font>
      <color rgb="FF5F6C83"/>
      <sz val="9.5"/>
      <name val="游ゴシック"/>
    </font>
    <font>
      <b/>
      <color rgb="FFFFFFFF"/>
      <sz val="10"/>
      <name val="游ゴシック"/>
    </font>
    <font>
      <color rgb="FF0E1726"/>
      <sz val="10"/>
      <name val="游ゴシック"/>
    </font>
    <font>
      <b/>
      <sz val="10"/>
      <name val="游ゴシック"/>
    </font>
    <font>
      <b/>
      <color rgb="FF2352DC"/>
      <sz val="14"/>
      <name val="游ゴシック"/>
    </font>
    <font>
      <color rgb="FF0E1726"/>
      <sz val="10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2352DC"/>
      </patternFill>
    </fill>
    <fill>
      <patternFill patternType="solid">
        <fgColor rgb="FFF4F7FC"/>
      </patternFill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C9D3E2"/>
      </left>
      <right style="thin">
        <color rgb="FFC9D3E2"/>
      </right>
      <top style="thin">
        <color rgb="FFC9D3E2"/>
      </top>
      <bottom style="thin">
        <color rgb="FFC9D3E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/>
    <xf numFmtId="0" fontId="6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20" customWidth="1"/>
    <col min="3" max="4" width="13" customWidth="1"/>
    <col min="5" max="5" width="20" customWidth="1"/>
    <col min="6" max="7" width="10" customWidth="1"/>
    <col min="8" max="8" width="8" customWidth="1"/>
    <col min="9" max="11" width="12" customWidth="1"/>
    <col min="12" max="12" width="26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spans="1:12" x14ac:dyDescent="0.25">
      <c r="A4" s="4" t="s">
        <v>14</v>
      </c>
      <c r="B4" s="4" t="s">
        <v>15</v>
      </c>
      <c r="C4" s="4" t="s">
        <v>16</v>
      </c>
      <c r="D4" s="4" t="s">
        <v>17</v>
      </c>
      <c r="E4" s="5" t="s">
        <v>18</v>
      </c>
      <c r="F4" s="6">
        <v>5</v>
      </c>
      <c r="G4" s="7">
        <f>IF(A4="","",COUNTIFS('アカウント'!$A:$A,A4,'アカウント'!$H:$H,"&lt;&gt;停止済",'アカウント'!$H:$H,"&lt;&gt;削除済"))</f>
      </c>
      <c r="H4" s="7">
        <f>IF(OR(A4="",F4=""),"",F4-G4)</f>
      </c>
      <c r="I4" s="8">
        <v>1900</v>
      </c>
      <c r="J4" s="7">
        <f>IF(OR(H4="",I4=""),"",MAX(H4,0)*I4)</f>
      </c>
      <c r="K4" s="9">
        <v>46122</v>
      </c>
      <c r="L4" s="7">
        <f>IF(A4="","",TRIM(IF(AND(H4&lt;&gt;"",H4&lt;0),"ライセンス不足 ","")&amp;IF(AND(H4&lt;&gt;"",H4&gt;=3),"空き"&amp;H4&amp;" ","")&amp;IF(E4="ID・パスワードのみ","多要素認証なし ","")&amp;IF(OR(K4="",TODAY()-K4&gt;183),"棚卸しの時期","")))</f>
      </c>
    </row>
    <row r="5" spans="1:12" x14ac:dyDescent="0.25">
      <c r="A5" s="4" t="s">
        <v>19</v>
      </c>
      <c r="B5" s="4" t="s">
        <v>20</v>
      </c>
      <c r="C5" s="4" t="s">
        <v>16</v>
      </c>
      <c r="D5" s="4" t="s">
        <v>17</v>
      </c>
      <c r="E5" s="5" t="s">
        <v>18</v>
      </c>
      <c r="F5" s="6">
        <v>1</v>
      </c>
      <c r="G5" s="7">
        <f>IF(A5="","",COUNTIFS('アカウント'!$A:$A,A5,'アカウント'!$H:$H,"&lt;&gt;停止済",'アカウント'!$H:$H,"&lt;&gt;削除済"))</f>
      </c>
      <c r="H5" s="7">
        <f>IF(OR(A5="",F5=""),"",F5-G5)</f>
      </c>
      <c r="I5" s="8">
        <v>1000</v>
      </c>
      <c r="J5" s="7">
        <f>IF(OR(H5="",I5=""),"",MAX(H5,0)*I5)</f>
      </c>
      <c r="K5" s="9">
        <v>46122</v>
      </c>
      <c r="L5" s="7">
        <f>IF(A5="","",TRIM(IF(AND(H5&lt;&gt;"",H5&lt;0),"ライセンス不足 ","")&amp;IF(AND(H5&lt;&gt;"",H5&gt;=3),"空き"&amp;H5&amp;" ","")&amp;IF(E5="ID・パスワードのみ","多要素認証なし ","")&amp;IF(OR(K5="",TODAY()-K5&gt;183),"棚卸しの時期","")))</f>
      </c>
    </row>
    <row r="6" spans="1:12" x14ac:dyDescent="0.25">
      <c r="A6" s="4" t="s">
        <v>21</v>
      </c>
      <c r="B6" s="4" t="s">
        <v>22</v>
      </c>
      <c r="C6" s="4" t="s">
        <v>23</v>
      </c>
      <c r="D6" s="4" t="s">
        <v>16</v>
      </c>
      <c r="E6" s="5" t="s">
        <v>24</v>
      </c>
      <c r="F6" s="6">
        <v>1</v>
      </c>
      <c r="G6" s="7">
        <f>IF(A6="","",COUNTIFS('アカウント'!$A:$A,A6,'アカウント'!$H:$H,"&lt;&gt;停止済",'アカウント'!$H:$H,"&lt;&gt;削除済"))</f>
      </c>
      <c r="H6" s="7">
        <f>IF(OR(A6="",F6=""),"",F6-G6)</f>
      </c>
      <c r="I6" s="8">
        <v>3000</v>
      </c>
      <c r="J6" s="7">
        <f>IF(OR(H6="",I6=""),"",MAX(H6,0)*I6)</f>
      </c>
      <c r="K6" s="9">
        <v>46122</v>
      </c>
      <c r="L6" s="7">
        <f>IF(A6="","",TRIM(IF(AND(H6&lt;&gt;"",H6&lt;0),"ライセンス不足 ","")&amp;IF(AND(H6&lt;&gt;"",H6&gt;=3),"空き"&amp;H6&amp;" ","")&amp;IF(E6="ID・パスワードのみ","多要素認証なし ","")&amp;IF(OR(K6="",TODAY()-K6&gt;183),"棚卸しの時期","")))</f>
      </c>
    </row>
    <row r="7" spans="1:12" x14ac:dyDescent="0.25">
      <c r="A7" s="4" t="s">
        <v>25</v>
      </c>
      <c r="B7" s="4" t="s">
        <v>26</v>
      </c>
      <c r="C7" s="4" t="s">
        <v>16</v>
      </c>
      <c r="D7" s="4"/>
      <c r="E7" s="5" t="s">
        <v>27</v>
      </c>
      <c r="F7" s="6">
        <v>1</v>
      </c>
      <c r="G7" s="7">
        <f>IF(A7="","",COUNTIFS('アカウント'!$A:$A,A7,'アカウント'!$H:$H,"&lt;&gt;停止済",'アカウント'!$H:$H,"&lt;&gt;削除済"))</f>
      </c>
      <c r="H7" s="7">
        <f>IF(OR(A7="",F7=""),"",F7-G7)</f>
      </c>
      <c r="I7" s="8">
        <v>2000</v>
      </c>
      <c r="J7" s="7">
        <f>IF(OR(H7="",I7=""),"",MAX(H7,0)*I7)</f>
      </c>
      <c r="K7" s="9">
        <v>45901</v>
      </c>
      <c r="L7" s="7">
        <f>IF(A7="","",TRIM(IF(AND(H7&lt;&gt;"",H7&lt;0),"ライセンス不足 ","")&amp;IF(AND(H7&lt;&gt;"",H7&gt;=3),"空き"&amp;H7&amp;" ","")&amp;IF(E7="ID・パスワードのみ","多要素認証なし ","")&amp;IF(OR(K7="",TODAY()-K7&gt;183),"棚卸しの時期","")))</f>
      </c>
    </row>
    <row r="8" spans="1:12" x14ac:dyDescent="0.25">
      <c r="A8" s="4"/>
      <c r="B8" s="4"/>
      <c r="C8" s="4"/>
      <c r="D8" s="4"/>
      <c r="E8" s="5"/>
      <c r="F8" s="6"/>
      <c r="G8" s="7">
        <f>IF(A8="","",COUNTIFS('アカウント'!$A:$A,A8,'アカウント'!$H:$H,"&lt;&gt;停止済",'アカウント'!$H:$H,"&lt;&gt;削除済"))</f>
      </c>
      <c r="H8" s="7">
        <f>IF(OR(A8="",F8=""),"",F8-G8)</f>
      </c>
      <c r="I8" s="8"/>
      <c r="J8" s="7">
        <f>IF(OR(H8="",I8=""),"",MAX(H8,0)*I8)</f>
      </c>
      <c r="K8" s="9"/>
      <c r="L8" s="7">
        <f>IF(A8="","",TRIM(IF(AND(H8&lt;&gt;"",H8&lt;0),"ライセンス不足 ","")&amp;IF(AND(H8&lt;&gt;"",H8&gt;=3),"空き"&amp;H8&amp;" ","")&amp;IF(E8="ID・パスワードのみ","多要素認証なし ","")&amp;IF(OR(K8="",TODAY()-K8&gt;183),"棚卸しの時期","")))</f>
      </c>
    </row>
    <row r="9" spans="1:12" x14ac:dyDescent="0.25">
      <c r="A9" s="4"/>
      <c r="B9" s="4"/>
      <c r="C9" s="4"/>
      <c r="D9" s="4"/>
      <c r="E9" s="5"/>
      <c r="F9" s="6"/>
      <c r="G9" s="7">
        <f>IF(A9="","",COUNTIFS('アカウント'!$A:$A,A9,'アカウント'!$H:$H,"&lt;&gt;停止済",'アカウント'!$H:$H,"&lt;&gt;削除済"))</f>
      </c>
      <c r="H9" s="7">
        <f>IF(OR(A9="",F9=""),"",F9-G9)</f>
      </c>
      <c r="I9" s="8"/>
      <c r="J9" s="7">
        <f>IF(OR(H9="",I9=""),"",MAX(H9,0)*I9)</f>
      </c>
      <c r="K9" s="9"/>
      <c r="L9" s="7">
        <f>IF(A9="","",TRIM(IF(AND(H9&lt;&gt;"",H9&lt;0),"ライセンス不足 ","")&amp;IF(AND(H9&lt;&gt;"",H9&gt;=3),"空き"&amp;H9&amp;" ","")&amp;IF(E9="ID・パスワードのみ","多要素認証なし ","")&amp;IF(OR(K9="",TODAY()-K9&gt;183),"棚卸しの時期","")))</f>
      </c>
    </row>
    <row r="10" spans="1:12" x14ac:dyDescent="0.25">
      <c r="A10" s="4"/>
      <c r="B10" s="4"/>
      <c r="C10" s="4"/>
      <c r="D10" s="4"/>
      <c r="E10" s="5"/>
      <c r="F10" s="6"/>
      <c r="G10" s="7">
        <f>IF(A10="","",COUNTIFS('アカウント'!$A:$A,A10,'アカウント'!$H:$H,"&lt;&gt;停止済",'アカウント'!$H:$H,"&lt;&gt;削除済"))</f>
      </c>
      <c r="H10" s="7">
        <f>IF(OR(A10="",F10=""),"",F10-G10)</f>
      </c>
      <c r="I10" s="8"/>
      <c r="J10" s="7">
        <f>IF(OR(H10="",I10=""),"",MAX(H10,0)*I10)</f>
      </c>
      <c r="K10" s="9"/>
      <c r="L10" s="7">
        <f>IF(A10="","",TRIM(IF(AND(H10&lt;&gt;"",H10&lt;0),"ライセンス不足 ","")&amp;IF(AND(H10&lt;&gt;"",H10&gt;=3),"空き"&amp;H10&amp;" ","")&amp;IF(E10="ID・パスワードのみ","多要素認証なし ","")&amp;IF(OR(K10="",TODAY()-K10&gt;183),"棚卸しの時期","")))</f>
      </c>
    </row>
    <row r="11" spans="1:12" x14ac:dyDescent="0.25">
      <c r="A11" s="4"/>
      <c r="B11" s="4"/>
      <c r="C11" s="4"/>
      <c r="D11" s="4"/>
      <c r="E11" s="5"/>
      <c r="F11" s="6"/>
      <c r="G11" s="7">
        <f>IF(A11="","",COUNTIFS('アカウント'!$A:$A,A11,'アカウント'!$H:$H,"&lt;&gt;停止済",'アカウント'!$H:$H,"&lt;&gt;削除済"))</f>
      </c>
      <c r="H11" s="7">
        <f>IF(OR(A11="",F11=""),"",F11-G11)</f>
      </c>
      <c r="I11" s="8"/>
      <c r="J11" s="7">
        <f>IF(OR(H11="",I11=""),"",MAX(H11,0)*I11)</f>
      </c>
      <c r="K11" s="9"/>
      <c r="L11" s="7">
        <f>IF(A11="","",TRIM(IF(AND(H11&lt;&gt;"",H11&lt;0),"ライセンス不足 ","")&amp;IF(AND(H11&lt;&gt;"",H11&gt;=3),"空き"&amp;H11&amp;" ","")&amp;IF(E11="ID・パスワードのみ","多要素認証なし ","")&amp;IF(OR(K11="",TODAY()-K11&gt;183),"棚卸しの時期","")))</f>
      </c>
    </row>
    <row r="12" spans="1:12" x14ac:dyDescent="0.25">
      <c r="A12" s="4"/>
      <c r="B12" s="4"/>
      <c r="C12" s="4"/>
      <c r="D12" s="4"/>
      <c r="E12" s="5"/>
      <c r="F12" s="6"/>
      <c r="G12" s="7">
        <f>IF(A12="","",COUNTIFS('アカウント'!$A:$A,A12,'アカウント'!$H:$H,"&lt;&gt;停止済",'アカウント'!$H:$H,"&lt;&gt;削除済"))</f>
      </c>
      <c r="H12" s="7">
        <f>IF(OR(A12="",F12=""),"",F12-G12)</f>
      </c>
      <c r="I12" s="8"/>
      <c r="J12" s="7">
        <f>IF(OR(H12="",I12=""),"",MAX(H12,0)*I12)</f>
      </c>
      <c r="K12" s="9"/>
      <c r="L12" s="7">
        <f>IF(A12="","",TRIM(IF(AND(H12&lt;&gt;"",H12&lt;0),"ライセンス不足 ","")&amp;IF(AND(H12&lt;&gt;"",H12&gt;=3),"空き"&amp;H12&amp;" ","")&amp;IF(E12="ID・パスワードのみ","多要素認証なし ","")&amp;IF(OR(K12="",TODAY()-K12&gt;183),"棚卸しの時期","")))</f>
      </c>
    </row>
    <row r="13" spans="1:12" x14ac:dyDescent="0.25">
      <c r="A13" s="4"/>
      <c r="B13" s="4"/>
      <c r="C13" s="4"/>
      <c r="D13" s="4"/>
      <c r="E13" s="5"/>
      <c r="F13" s="6"/>
      <c r="G13" s="7">
        <f>IF(A13="","",COUNTIFS('アカウント'!$A:$A,A13,'アカウント'!$H:$H,"&lt;&gt;停止済",'アカウント'!$H:$H,"&lt;&gt;削除済"))</f>
      </c>
      <c r="H13" s="7">
        <f>IF(OR(A13="",F13=""),"",F13-G13)</f>
      </c>
      <c r="I13" s="8"/>
      <c r="J13" s="7">
        <f>IF(OR(H13="",I13=""),"",MAX(H13,0)*I13)</f>
      </c>
      <c r="K13" s="9"/>
      <c r="L13" s="7">
        <f>IF(A13="","",TRIM(IF(AND(H13&lt;&gt;"",H13&lt;0),"ライセンス不足 ","")&amp;IF(AND(H13&lt;&gt;"",H13&gt;=3),"空き"&amp;H13&amp;" ","")&amp;IF(E13="ID・パスワードのみ","多要素認証なし ","")&amp;IF(OR(K13="",TODAY()-K13&gt;183),"棚卸しの時期","")))</f>
      </c>
    </row>
    <row r="14" spans="1:12" x14ac:dyDescent="0.25">
      <c r="A14" s="4"/>
      <c r="B14" s="4"/>
      <c r="C14" s="4"/>
      <c r="D14" s="4"/>
      <c r="E14" s="5"/>
      <c r="F14" s="6"/>
      <c r="G14" s="7">
        <f>IF(A14="","",COUNTIFS('アカウント'!$A:$A,A14,'アカウント'!$H:$H,"&lt;&gt;停止済",'アカウント'!$H:$H,"&lt;&gt;削除済"))</f>
      </c>
      <c r="H14" s="7">
        <f>IF(OR(A14="",F14=""),"",F14-G14)</f>
      </c>
      <c r="I14" s="8"/>
      <c r="J14" s="7">
        <f>IF(OR(H14="",I14=""),"",MAX(H14,0)*I14)</f>
      </c>
      <c r="K14" s="9"/>
      <c r="L14" s="7">
        <f>IF(A14="","",TRIM(IF(AND(H14&lt;&gt;"",H14&lt;0),"ライセンス不足 ","")&amp;IF(AND(H14&lt;&gt;"",H14&gt;=3),"空き"&amp;H14&amp;" ","")&amp;IF(E14="ID・パスワードのみ","多要素認証なし ","")&amp;IF(OR(K14="",TODAY()-K14&gt;183),"棚卸しの時期","")))</f>
      </c>
    </row>
    <row r="15" spans="1:12" x14ac:dyDescent="0.25">
      <c r="A15" s="4"/>
      <c r="B15" s="4"/>
      <c r="C15" s="4"/>
      <c r="D15" s="4"/>
      <c r="E15" s="5"/>
      <c r="F15" s="6"/>
      <c r="G15" s="7">
        <f>IF(A15="","",COUNTIFS('アカウント'!$A:$A,A15,'アカウント'!$H:$H,"&lt;&gt;停止済",'アカウント'!$H:$H,"&lt;&gt;削除済"))</f>
      </c>
      <c r="H15" s="7">
        <f>IF(OR(A15="",F15=""),"",F15-G15)</f>
      </c>
      <c r="I15" s="8"/>
      <c r="J15" s="7">
        <f>IF(OR(H15="",I15=""),"",MAX(H15,0)*I15)</f>
      </c>
      <c r="K15" s="9"/>
      <c r="L15" s="7">
        <f>IF(A15="","",TRIM(IF(AND(H15&lt;&gt;"",H15&lt;0),"ライセンス不足 ","")&amp;IF(AND(H15&lt;&gt;"",H15&gt;=3),"空き"&amp;H15&amp;" ","")&amp;IF(E15="ID・パスワードのみ","多要素認証なし ","")&amp;IF(OR(K15="",TODAY()-K15&gt;183),"棚卸しの時期","")))</f>
      </c>
    </row>
    <row r="16" spans="1:12" x14ac:dyDescent="0.25">
      <c r="A16" s="4"/>
      <c r="B16" s="4"/>
      <c r="C16" s="4"/>
      <c r="D16" s="4"/>
      <c r="E16" s="5"/>
      <c r="F16" s="6"/>
      <c r="G16" s="7">
        <f>IF(A16="","",COUNTIFS('アカウント'!$A:$A,A16,'アカウント'!$H:$H,"&lt;&gt;停止済",'アカウント'!$H:$H,"&lt;&gt;削除済"))</f>
      </c>
      <c r="H16" s="7">
        <f>IF(OR(A16="",F16=""),"",F16-G16)</f>
      </c>
      <c r="I16" s="8"/>
      <c r="J16" s="7">
        <f>IF(OR(H16="",I16=""),"",MAX(H16,0)*I16)</f>
      </c>
      <c r="K16" s="9"/>
      <c r="L16" s="7">
        <f>IF(A16="","",TRIM(IF(AND(H16&lt;&gt;"",H16&lt;0),"ライセンス不足 ","")&amp;IF(AND(H16&lt;&gt;"",H16&gt;=3),"空き"&amp;H16&amp;" ","")&amp;IF(E16="ID・パスワードのみ","多要素認証なし ","")&amp;IF(OR(K16="",TODAY()-K16&gt;183),"棚卸しの時期","")))</f>
      </c>
    </row>
    <row r="17" spans="1:12" x14ac:dyDescent="0.25">
      <c r="A17" s="4"/>
      <c r="B17" s="4"/>
      <c r="C17" s="4"/>
      <c r="D17" s="4"/>
      <c r="E17" s="5"/>
      <c r="F17" s="6"/>
      <c r="G17" s="7">
        <f>IF(A17="","",COUNTIFS('アカウント'!$A:$A,A17,'アカウント'!$H:$H,"&lt;&gt;停止済",'アカウント'!$H:$H,"&lt;&gt;削除済"))</f>
      </c>
      <c r="H17" s="7">
        <f>IF(OR(A17="",F17=""),"",F17-G17)</f>
      </c>
      <c r="I17" s="8"/>
      <c r="J17" s="7">
        <f>IF(OR(H17="",I17=""),"",MAX(H17,0)*I17)</f>
      </c>
      <c r="K17" s="9"/>
      <c r="L17" s="7">
        <f>IF(A17="","",TRIM(IF(AND(H17&lt;&gt;"",H17&lt;0),"ライセンス不足 ","")&amp;IF(AND(H17&lt;&gt;"",H17&gt;=3),"空き"&amp;H17&amp;" ","")&amp;IF(E17="ID・パスワードのみ","多要素認証なし ","")&amp;IF(OR(K17="",TODAY()-K17&gt;183),"棚卸しの時期","")))</f>
      </c>
    </row>
    <row r="18" spans="1:12" x14ac:dyDescent="0.25">
      <c r="A18" s="4"/>
      <c r="B18" s="4"/>
      <c r="C18" s="4"/>
      <c r="D18" s="4"/>
      <c r="E18" s="5"/>
      <c r="F18" s="6"/>
      <c r="G18" s="7">
        <f>IF(A18="","",COUNTIFS('アカウント'!$A:$A,A18,'アカウント'!$H:$H,"&lt;&gt;停止済",'アカウント'!$H:$H,"&lt;&gt;削除済"))</f>
      </c>
      <c r="H18" s="7">
        <f>IF(OR(A18="",F18=""),"",F18-G18)</f>
      </c>
      <c r="I18" s="8"/>
      <c r="J18" s="7">
        <f>IF(OR(H18="",I18=""),"",MAX(H18,0)*I18)</f>
      </c>
      <c r="K18" s="9"/>
      <c r="L18" s="7">
        <f>IF(A18="","",TRIM(IF(AND(H18&lt;&gt;"",H18&lt;0),"ライセンス不足 ","")&amp;IF(AND(H18&lt;&gt;"",H18&gt;=3),"空き"&amp;H18&amp;" ","")&amp;IF(E18="ID・パスワードのみ","多要素認証なし ","")&amp;IF(OR(K18="",TODAY()-K18&gt;183),"棚卸しの時期","")))</f>
      </c>
    </row>
    <row r="19" spans="1:12" x14ac:dyDescent="0.25">
      <c r="A19" s="4"/>
      <c r="B19" s="4"/>
      <c r="C19" s="4"/>
      <c r="D19" s="4"/>
      <c r="E19" s="5"/>
      <c r="F19" s="6"/>
      <c r="G19" s="7">
        <f>IF(A19="","",COUNTIFS('アカウント'!$A:$A,A19,'アカウント'!$H:$H,"&lt;&gt;停止済",'アカウント'!$H:$H,"&lt;&gt;削除済"))</f>
      </c>
      <c r="H19" s="7">
        <f>IF(OR(A19="",F19=""),"",F19-G19)</f>
      </c>
      <c r="I19" s="8"/>
      <c r="J19" s="7">
        <f>IF(OR(H19="",I19=""),"",MAX(H19,0)*I19)</f>
      </c>
      <c r="K19" s="9"/>
      <c r="L19" s="7">
        <f>IF(A19="","",TRIM(IF(AND(H19&lt;&gt;"",H19&lt;0),"ライセンス不足 ","")&amp;IF(AND(H19&lt;&gt;"",H19&gt;=3),"空き"&amp;H19&amp;" ","")&amp;IF(E19="ID・パスワードのみ","多要素認証なし ","")&amp;IF(OR(K19="",TODAY()-K19&gt;183),"棚卸しの時期","")))</f>
      </c>
    </row>
    <row r="20" spans="1:12" x14ac:dyDescent="0.25">
      <c r="A20" s="4"/>
      <c r="B20" s="4"/>
      <c r="C20" s="4"/>
      <c r="D20" s="4"/>
      <c r="E20" s="5"/>
      <c r="F20" s="6"/>
      <c r="G20" s="7">
        <f>IF(A20="","",COUNTIFS('アカウント'!$A:$A,A20,'アカウント'!$H:$H,"&lt;&gt;停止済",'アカウント'!$H:$H,"&lt;&gt;削除済"))</f>
      </c>
      <c r="H20" s="7">
        <f>IF(OR(A20="",F20=""),"",F20-G20)</f>
      </c>
      <c r="I20" s="8"/>
      <c r="J20" s="7">
        <f>IF(OR(H20="",I20=""),"",MAX(H20,0)*I20)</f>
      </c>
      <c r="K20" s="9"/>
      <c r="L20" s="7">
        <f>IF(A20="","",TRIM(IF(AND(H20&lt;&gt;"",H20&lt;0),"ライセンス不足 ","")&amp;IF(AND(H20&lt;&gt;"",H20&gt;=3),"空き"&amp;H20&amp;" ","")&amp;IF(E20="ID・パスワードのみ","多要素認証なし ","")&amp;IF(OR(K20="",TODAY()-K20&gt;183),"棚卸しの時期","")))</f>
      </c>
    </row>
    <row r="21" spans="1:12" x14ac:dyDescent="0.25">
      <c r="A21" s="4"/>
      <c r="B21" s="4"/>
      <c r="C21" s="4"/>
      <c r="D21" s="4"/>
      <c r="E21" s="5"/>
      <c r="F21" s="6"/>
      <c r="G21" s="7">
        <f>IF(A21="","",COUNTIFS('アカウント'!$A:$A,A21,'アカウント'!$H:$H,"&lt;&gt;停止済",'アカウント'!$H:$H,"&lt;&gt;削除済"))</f>
      </c>
      <c r="H21" s="7">
        <f>IF(OR(A21="",F21=""),"",F21-G21)</f>
      </c>
      <c r="I21" s="8"/>
      <c r="J21" s="7">
        <f>IF(OR(H21="",I21=""),"",MAX(H21,0)*I21)</f>
      </c>
      <c r="K21" s="9"/>
      <c r="L21" s="7">
        <f>IF(A21="","",TRIM(IF(AND(H21&lt;&gt;"",H21&lt;0),"ライセンス不足 ","")&amp;IF(AND(H21&lt;&gt;"",H21&gt;=3),"空き"&amp;H21&amp;" ","")&amp;IF(E21="ID・パスワードのみ","多要素認証なし ","")&amp;IF(OR(K21="",TODAY()-K21&gt;183),"棚卸しの時期","")))</f>
      </c>
    </row>
    <row r="22" spans="1:12" x14ac:dyDescent="0.25">
      <c r="A22" s="4"/>
      <c r="B22" s="4"/>
      <c r="C22" s="4"/>
      <c r="D22" s="4"/>
      <c r="E22" s="5"/>
      <c r="F22" s="6"/>
      <c r="G22" s="7">
        <f>IF(A22="","",COUNTIFS('アカウント'!$A:$A,A22,'アカウント'!$H:$H,"&lt;&gt;停止済",'アカウント'!$H:$H,"&lt;&gt;削除済"))</f>
      </c>
      <c r="H22" s="7">
        <f>IF(OR(A22="",F22=""),"",F22-G22)</f>
      </c>
      <c r="I22" s="8"/>
      <c r="J22" s="7">
        <f>IF(OR(H22="",I22=""),"",MAX(H22,0)*I22)</f>
      </c>
      <c r="K22" s="9"/>
      <c r="L22" s="7">
        <f>IF(A22="","",TRIM(IF(AND(H22&lt;&gt;"",H22&lt;0),"ライセンス不足 ","")&amp;IF(AND(H22&lt;&gt;"",H22&gt;=3),"空き"&amp;H22&amp;" ","")&amp;IF(E22="ID・パスワードのみ","多要素認証なし ","")&amp;IF(OR(K22="",TODAY()-K22&gt;183),"棚卸しの時期","")))</f>
      </c>
    </row>
    <row r="23" spans="1:12" x14ac:dyDescent="0.25">
      <c r="A23" s="4"/>
      <c r="B23" s="4"/>
      <c r="C23" s="4"/>
      <c r="D23" s="4"/>
      <c r="E23" s="5"/>
      <c r="F23" s="6"/>
      <c r="G23" s="7">
        <f>IF(A23="","",COUNTIFS('アカウント'!$A:$A,A23,'アカウント'!$H:$H,"&lt;&gt;停止済",'アカウント'!$H:$H,"&lt;&gt;削除済"))</f>
      </c>
      <c r="H23" s="7">
        <f>IF(OR(A23="",F23=""),"",F23-G23)</f>
      </c>
      <c r="I23" s="8"/>
      <c r="J23" s="7">
        <f>IF(OR(H23="",I23=""),"",MAX(H23,0)*I23)</f>
      </c>
      <c r="K23" s="9"/>
      <c r="L23" s="7">
        <f>IF(A23="","",TRIM(IF(AND(H23&lt;&gt;"",H23&lt;0),"ライセンス不足 ","")&amp;IF(AND(H23&lt;&gt;"",H23&gt;=3),"空き"&amp;H23&amp;" ","")&amp;IF(E23="ID・パスワードのみ","多要素認証なし ","")&amp;IF(OR(K23="",TODAY()-K23&gt;183),"棚卸しの時期","")))</f>
      </c>
    </row>
    <row r="24" spans="1:12" x14ac:dyDescent="0.25">
      <c r="A24" s="4"/>
      <c r="B24" s="4"/>
      <c r="C24" s="4"/>
      <c r="D24" s="4"/>
      <c r="E24" s="5"/>
      <c r="F24" s="6"/>
      <c r="G24" s="7">
        <f>IF(A24="","",COUNTIFS('アカウント'!$A:$A,A24,'アカウント'!$H:$H,"&lt;&gt;停止済",'アカウント'!$H:$H,"&lt;&gt;削除済"))</f>
      </c>
      <c r="H24" s="7">
        <f>IF(OR(A24="",F24=""),"",F24-G24)</f>
      </c>
      <c r="I24" s="8"/>
      <c r="J24" s="7">
        <f>IF(OR(H24="",I24=""),"",MAX(H24,0)*I24)</f>
      </c>
      <c r="K24" s="9"/>
      <c r="L24" s="7">
        <f>IF(A24="","",TRIM(IF(AND(H24&lt;&gt;"",H24&lt;0),"ライセンス不足 ","")&amp;IF(AND(H24&lt;&gt;"",H24&gt;=3),"空き"&amp;H24&amp;" ","")&amp;IF(E24="ID・パスワードのみ","多要素認証なし ","")&amp;IF(OR(K24="",TODAY()-K24&gt;183),"棚卸しの時期","")))</f>
      </c>
    </row>
    <row r="25" spans="1:12" x14ac:dyDescent="0.25">
      <c r="A25" s="4"/>
      <c r="B25" s="4"/>
      <c r="C25" s="4"/>
      <c r="D25" s="4"/>
      <c r="E25" s="5"/>
      <c r="F25" s="6"/>
      <c r="G25" s="7">
        <f>IF(A25="","",COUNTIFS('アカウント'!$A:$A,A25,'アカウント'!$H:$H,"&lt;&gt;停止済",'アカウント'!$H:$H,"&lt;&gt;削除済"))</f>
      </c>
      <c r="H25" s="7">
        <f>IF(OR(A25="",F25=""),"",F25-G25)</f>
      </c>
      <c r="I25" s="8"/>
      <c r="J25" s="7">
        <f>IF(OR(H25="",I25=""),"",MAX(H25,0)*I25)</f>
      </c>
      <c r="K25" s="9"/>
      <c r="L25" s="7">
        <f>IF(A25="","",TRIM(IF(AND(H25&lt;&gt;"",H25&lt;0),"ライセンス不足 ","")&amp;IF(AND(H25&lt;&gt;"",H25&gt;=3),"空き"&amp;H25&amp;" ","")&amp;IF(E25="ID・パスワードのみ","多要素認証なし ","")&amp;IF(OR(K25="",TODAY()-K25&gt;183),"棚卸しの時期","")))</f>
      </c>
    </row>
    <row r="26" spans="1:12" x14ac:dyDescent="0.25">
      <c r="A26" s="4"/>
      <c r="B26" s="4"/>
      <c r="C26" s="4"/>
      <c r="D26" s="4"/>
      <c r="E26" s="5"/>
      <c r="F26" s="6"/>
      <c r="G26" s="7">
        <f>IF(A26="","",COUNTIFS('アカウント'!$A:$A,A26,'アカウント'!$H:$H,"&lt;&gt;停止済",'アカウント'!$H:$H,"&lt;&gt;削除済"))</f>
      </c>
      <c r="H26" s="7">
        <f>IF(OR(A26="",F26=""),"",F26-G26)</f>
      </c>
      <c r="I26" s="8"/>
      <c r="J26" s="7">
        <f>IF(OR(H26="",I26=""),"",MAX(H26,0)*I26)</f>
      </c>
      <c r="K26" s="9"/>
      <c r="L26" s="7">
        <f>IF(A26="","",TRIM(IF(AND(H26&lt;&gt;"",H26&lt;0),"ライセンス不足 ","")&amp;IF(AND(H26&lt;&gt;"",H26&gt;=3),"空き"&amp;H26&amp;" ","")&amp;IF(E26="ID・パスワードのみ","多要素認証なし ","")&amp;IF(OR(K26="",TODAY()-K26&gt;183),"棚卸しの時期","")))</f>
      </c>
    </row>
    <row r="27" spans="1:12" x14ac:dyDescent="0.25">
      <c r="A27" s="4"/>
      <c r="B27" s="4"/>
      <c r="C27" s="4"/>
      <c r="D27" s="4"/>
      <c r="E27" s="5"/>
      <c r="F27" s="6"/>
      <c r="G27" s="7">
        <f>IF(A27="","",COUNTIFS('アカウント'!$A:$A,A27,'アカウント'!$H:$H,"&lt;&gt;停止済",'アカウント'!$H:$H,"&lt;&gt;削除済"))</f>
      </c>
      <c r="H27" s="7">
        <f>IF(OR(A27="",F27=""),"",F27-G27)</f>
      </c>
      <c r="I27" s="8"/>
      <c r="J27" s="7">
        <f>IF(OR(H27="",I27=""),"",MAX(H27,0)*I27)</f>
      </c>
      <c r="K27" s="9"/>
      <c r="L27" s="7">
        <f>IF(A27="","",TRIM(IF(AND(H27&lt;&gt;"",H27&lt;0),"ライセンス不足 ","")&amp;IF(AND(H27&lt;&gt;"",H27&gt;=3),"空き"&amp;H27&amp;" ","")&amp;IF(E27="ID・パスワードのみ","多要素認証なし ","")&amp;IF(OR(K27="",TODAY()-K27&gt;183),"棚卸しの時期","")))</f>
      </c>
    </row>
    <row r="28" spans="1:12" x14ac:dyDescent="0.25">
      <c r="A28" s="4"/>
      <c r="B28" s="4"/>
      <c r="C28" s="4"/>
      <c r="D28" s="4"/>
      <c r="E28" s="5"/>
      <c r="F28" s="6"/>
      <c r="G28" s="7">
        <f>IF(A28="","",COUNTIFS('アカウント'!$A:$A,A28,'アカウント'!$H:$H,"&lt;&gt;停止済",'アカウント'!$H:$H,"&lt;&gt;削除済"))</f>
      </c>
      <c r="H28" s="7">
        <f>IF(OR(A28="",F28=""),"",F28-G28)</f>
      </c>
      <c r="I28" s="8"/>
      <c r="J28" s="7">
        <f>IF(OR(H28="",I28=""),"",MAX(H28,0)*I28)</f>
      </c>
      <c r="K28" s="9"/>
      <c r="L28" s="7">
        <f>IF(A28="","",TRIM(IF(AND(H28&lt;&gt;"",H28&lt;0),"ライセンス不足 ","")&amp;IF(AND(H28&lt;&gt;"",H28&gt;=3),"空き"&amp;H28&amp;" ","")&amp;IF(E28="ID・パスワードのみ","多要素認証なし ","")&amp;IF(OR(K28="",TODAY()-K28&gt;183),"棚卸しの時期","")))</f>
      </c>
    </row>
    <row r="29" spans="1:12" x14ac:dyDescent="0.25">
      <c r="A29" s="4"/>
      <c r="B29" s="4"/>
      <c r="C29" s="4"/>
      <c r="D29" s="4"/>
      <c r="E29" s="5"/>
      <c r="F29" s="6"/>
      <c r="G29" s="7">
        <f>IF(A29="","",COUNTIFS('アカウント'!$A:$A,A29,'アカウント'!$H:$H,"&lt;&gt;停止済",'アカウント'!$H:$H,"&lt;&gt;削除済"))</f>
      </c>
      <c r="H29" s="7">
        <f>IF(OR(A29="",F29=""),"",F29-G29)</f>
      </c>
      <c r="I29" s="8"/>
      <c r="J29" s="7">
        <f>IF(OR(H29="",I29=""),"",MAX(H29,0)*I29)</f>
      </c>
      <c r="K29" s="9"/>
      <c r="L29" s="7">
        <f>IF(A29="","",TRIM(IF(AND(H29&lt;&gt;"",H29&lt;0),"ライセンス不足 ","")&amp;IF(AND(H29&lt;&gt;"",H29&gt;=3),"空き"&amp;H29&amp;" ","")&amp;IF(E29="ID・パスワードのみ","多要素認証なし ","")&amp;IF(OR(K29="",TODAY()-K29&gt;183),"棚卸しの時期","")))</f>
      </c>
    </row>
    <row r="30" spans="1:12" x14ac:dyDescent="0.25">
      <c r="A30" s="4"/>
      <c r="B30" s="4"/>
      <c r="C30" s="4"/>
      <c r="D30" s="4"/>
      <c r="E30" s="5"/>
      <c r="F30" s="6"/>
      <c r="G30" s="7">
        <f>IF(A30="","",COUNTIFS('アカウント'!$A:$A,A30,'アカウント'!$H:$H,"&lt;&gt;停止済",'アカウント'!$H:$H,"&lt;&gt;削除済"))</f>
      </c>
      <c r="H30" s="7">
        <f>IF(OR(A30="",F30=""),"",F30-G30)</f>
      </c>
      <c r="I30" s="8"/>
      <c r="J30" s="7">
        <f>IF(OR(H30="",I30=""),"",MAX(H30,0)*I30)</f>
      </c>
      <c r="K30" s="9"/>
      <c r="L30" s="7">
        <f>IF(A30="","",TRIM(IF(AND(H30&lt;&gt;"",H30&lt;0),"ライセンス不足 ","")&amp;IF(AND(H30&lt;&gt;"",H30&gt;=3),"空き"&amp;H30&amp;" ","")&amp;IF(E30="ID・パスワードのみ","多要素認証なし ","")&amp;IF(OR(K30="",TODAY()-K30&gt;183),"棚卸しの時期","")))</f>
      </c>
    </row>
    <row r="31" spans="1:12" x14ac:dyDescent="0.25">
      <c r="A31" s="4"/>
      <c r="B31" s="4"/>
      <c r="C31" s="4"/>
      <c r="D31" s="4"/>
      <c r="E31" s="5"/>
      <c r="F31" s="6"/>
      <c r="G31" s="7">
        <f>IF(A31="","",COUNTIFS('アカウント'!$A:$A,A31,'アカウント'!$H:$H,"&lt;&gt;停止済",'アカウント'!$H:$H,"&lt;&gt;削除済"))</f>
      </c>
      <c r="H31" s="7">
        <f>IF(OR(A31="",F31=""),"",F31-G31)</f>
      </c>
      <c r="I31" s="8"/>
      <c r="J31" s="7">
        <f>IF(OR(H31="",I31=""),"",MAX(H31,0)*I31)</f>
      </c>
      <c r="K31" s="9"/>
      <c r="L31" s="7">
        <f>IF(A31="","",TRIM(IF(AND(H31&lt;&gt;"",H31&lt;0),"ライセンス不足 ","")&amp;IF(AND(H31&lt;&gt;"",H31&gt;=3),"空き"&amp;H31&amp;" ","")&amp;IF(E31="ID・パスワードのみ","多要素認証なし ","")&amp;IF(OR(K31="",TODAY()-K31&gt;183),"棚卸しの時期","")))</f>
      </c>
    </row>
    <row r="32" spans="1:12" x14ac:dyDescent="0.25">
      <c r="A32" s="4"/>
      <c r="B32" s="4"/>
      <c r="C32" s="4"/>
      <c r="D32" s="4"/>
      <c r="E32" s="5"/>
      <c r="F32" s="6"/>
      <c r="G32" s="7">
        <f>IF(A32="","",COUNTIFS('アカウント'!$A:$A,A32,'アカウント'!$H:$H,"&lt;&gt;停止済",'アカウント'!$H:$H,"&lt;&gt;削除済"))</f>
      </c>
      <c r="H32" s="7">
        <f>IF(OR(A32="",F32=""),"",F32-G32)</f>
      </c>
      <c r="I32" s="8"/>
      <c r="J32" s="7">
        <f>IF(OR(H32="",I32=""),"",MAX(H32,0)*I32)</f>
      </c>
      <c r="K32" s="9"/>
      <c r="L32" s="7">
        <f>IF(A32="","",TRIM(IF(AND(H32&lt;&gt;"",H32&lt;0),"ライセンス不足 ","")&amp;IF(AND(H32&lt;&gt;"",H32&gt;=3),"空き"&amp;H32&amp;" ","")&amp;IF(E32="ID・パスワードのみ","多要素認証なし ","")&amp;IF(OR(K32="",TODAY()-K32&gt;183),"棚卸しの時期","")))</f>
      </c>
    </row>
    <row r="33" spans="1:12" x14ac:dyDescent="0.25">
      <c r="A33" s="4"/>
      <c r="B33" s="4"/>
      <c r="C33" s="4"/>
      <c r="D33" s="4"/>
      <c r="E33" s="5"/>
      <c r="F33" s="6"/>
      <c r="G33" s="7">
        <f>IF(A33="","",COUNTIFS('アカウント'!$A:$A,A33,'アカウント'!$H:$H,"&lt;&gt;停止済",'アカウント'!$H:$H,"&lt;&gt;削除済"))</f>
      </c>
      <c r="H33" s="7">
        <f>IF(OR(A33="",F33=""),"",F33-G33)</f>
      </c>
      <c r="I33" s="8"/>
      <c r="J33" s="7">
        <f>IF(OR(H33="",I33=""),"",MAX(H33,0)*I33)</f>
      </c>
      <c r="K33" s="9"/>
      <c r="L33" s="7">
        <f>IF(A33="","",TRIM(IF(AND(H33&lt;&gt;"",H33&lt;0),"ライセンス不足 ","")&amp;IF(AND(H33&lt;&gt;"",H33&gt;=3),"空き"&amp;H33&amp;" ","")&amp;IF(E33="ID・パスワードのみ","多要素認証なし ","")&amp;IF(OR(K33="",TODAY()-K33&gt;183),"棚卸しの時期","")))</f>
      </c>
    </row>
    <row r="34" spans="1:12" x14ac:dyDescent="0.25">
      <c r="A34" s="4"/>
      <c r="B34" s="4"/>
      <c r="C34" s="4"/>
      <c r="D34" s="4"/>
      <c r="E34" s="5"/>
      <c r="F34" s="6"/>
      <c r="G34" s="7">
        <f>IF(A34="","",COUNTIFS('アカウント'!$A:$A,A34,'アカウント'!$H:$H,"&lt;&gt;停止済",'アカウント'!$H:$H,"&lt;&gt;削除済"))</f>
      </c>
      <c r="H34" s="7">
        <f>IF(OR(A34="",F34=""),"",F34-G34)</f>
      </c>
      <c r="I34" s="8"/>
      <c r="J34" s="7">
        <f>IF(OR(H34="",I34=""),"",MAX(H34,0)*I34)</f>
      </c>
      <c r="K34" s="9"/>
      <c r="L34" s="7">
        <f>IF(A34="","",TRIM(IF(AND(H34&lt;&gt;"",H34&lt;0),"ライセンス不足 ","")&amp;IF(AND(H34&lt;&gt;"",H34&gt;=3),"空き"&amp;H34&amp;" ","")&amp;IF(E34="ID・パスワードのみ","多要素認証なし ","")&amp;IF(OR(K34="",TODAY()-K34&gt;183),"棚卸しの時期","")))</f>
      </c>
    </row>
    <row r="35" spans="1:12" x14ac:dyDescent="0.25">
      <c r="A35" s="4"/>
      <c r="B35" s="4"/>
      <c r="C35" s="4"/>
      <c r="D35" s="4"/>
      <c r="E35" s="5"/>
      <c r="F35" s="6"/>
      <c r="G35" s="7">
        <f>IF(A35="","",COUNTIFS('アカウント'!$A:$A,A35,'アカウント'!$H:$H,"&lt;&gt;停止済",'アカウント'!$H:$H,"&lt;&gt;削除済"))</f>
      </c>
      <c r="H35" s="7">
        <f>IF(OR(A35="",F35=""),"",F35-G35)</f>
      </c>
      <c r="I35" s="8"/>
      <c r="J35" s="7">
        <f>IF(OR(H35="",I35=""),"",MAX(H35,0)*I35)</f>
      </c>
      <c r="K35" s="9"/>
      <c r="L35" s="7">
        <f>IF(A35="","",TRIM(IF(AND(H35&lt;&gt;"",H35&lt;0),"ライセンス不足 ","")&amp;IF(AND(H35&lt;&gt;"",H35&gt;=3),"空き"&amp;H35&amp;" ","")&amp;IF(E35="ID・パスワードのみ","多要素認証なし ","")&amp;IF(OR(K35="",TODAY()-K35&gt;183),"棚卸しの時期","")))</f>
      </c>
    </row>
    <row r="36" spans="1:12" x14ac:dyDescent="0.25">
      <c r="A36" s="4"/>
      <c r="B36" s="4"/>
      <c r="C36" s="4"/>
      <c r="D36" s="4"/>
      <c r="E36" s="5"/>
      <c r="F36" s="6"/>
      <c r="G36" s="7">
        <f>IF(A36="","",COUNTIFS('アカウント'!$A:$A,A36,'アカウント'!$H:$H,"&lt;&gt;停止済",'アカウント'!$H:$H,"&lt;&gt;削除済"))</f>
      </c>
      <c r="H36" s="7">
        <f>IF(OR(A36="",F36=""),"",F36-G36)</f>
      </c>
      <c r="I36" s="8"/>
      <c r="J36" s="7">
        <f>IF(OR(H36="",I36=""),"",MAX(H36,0)*I36)</f>
      </c>
      <c r="K36" s="9"/>
      <c r="L36" s="7">
        <f>IF(A36="","",TRIM(IF(AND(H36&lt;&gt;"",H36&lt;0),"ライセンス不足 ","")&amp;IF(AND(H36&lt;&gt;"",H36&gt;=3),"空き"&amp;H36&amp;" ","")&amp;IF(E36="ID・パスワードのみ","多要素認証なし ","")&amp;IF(OR(K36="",TODAY()-K36&gt;183),"棚卸しの時期","")))</f>
      </c>
    </row>
    <row r="37" spans="1:12" x14ac:dyDescent="0.25">
      <c r="A37" s="4"/>
      <c r="B37" s="4"/>
      <c r="C37" s="4"/>
      <c r="D37" s="4"/>
      <c r="E37" s="5"/>
      <c r="F37" s="6"/>
      <c r="G37" s="7">
        <f>IF(A37="","",COUNTIFS('アカウント'!$A:$A,A37,'アカウント'!$H:$H,"&lt;&gt;停止済",'アカウント'!$H:$H,"&lt;&gt;削除済"))</f>
      </c>
      <c r="H37" s="7">
        <f>IF(OR(A37="",F37=""),"",F37-G37)</f>
      </c>
      <c r="I37" s="8"/>
      <c r="J37" s="7">
        <f>IF(OR(H37="",I37=""),"",MAX(H37,0)*I37)</f>
      </c>
      <c r="K37" s="9"/>
      <c r="L37" s="7">
        <f>IF(A37="","",TRIM(IF(AND(H37&lt;&gt;"",H37&lt;0),"ライセンス不足 ","")&amp;IF(AND(H37&lt;&gt;"",H37&gt;=3),"空き"&amp;H37&amp;" ","")&amp;IF(E37="ID・パスワードのみ","多要素認証なし ","")&amp;IF(OR(K37="",TODAY()-K37&gt;183),"棚卸しの時期","")))</f>
      </c>
    </row>
    <row r="38" spans="1:12" x14ac:dyDescent="0.25">
      <c r="A38" s="10" t="s">
        <v>28</v>
      </c>
      <c r="B38" s="10"/>
      <c r="C38" s="10"/>
      <c r="D38" s="10"/>
      <c r="E38" s="10"/>
      <c r="F38" s="10"/>
      <c r="G38" s="10"/>
      <c r="H38" s="10"/>
      <c r="I38" s="10"/>
      <c r="J38" s="10">
        <f>SUM(J4:J37)</f>
      </c>
      <c r="K38" s="10"/>
      <c r="L38" s="10"/>
    </row>
  </sheetData>
  <autoFilter ref="A3:L3"/>
  <mergeCells count="2">
    <mergeCell ref="A1:L1"/>
    <mergeCell ref="A2:L2"/>
  </mergeCells>
  <dataValidations count="2">
    <dataValidation type="list" allowBlank="1" sqref="E10:E37">
      <formula1>"SSO,ID・パスワード+多要素認証,ID・パスワードのみ"</formula1>
    </dataValidation>
    <dataValidation type="list" allowBlank="1" sqref="E4:E37">
      <formula1>"SSO,ID・パスワード+多要素認証,ID・パスワードのみ"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16" customWidth="1"/>
    <col min="2" max="2" width="26" customWidth="1"/>
    <col min="3" max="4" width="14" customWidth="1"/>
    <col min="5" max="5" width="11" customWidth="1"/>
    <col min="6" max="6" width="14" customWidth="1"/>
    <col min="7" max="7" width="12" customWidth="1"/>
    <col min="9" max="9" width="12" customWidth="1"/>
    <col min="10" max="10" width="10" customWidth="1"/>
    <col min="11" max="11" width="12" customWidth="1"/>
    <col min="12" max="12" width="28" customWidth="1"/>
    <col min="13" max="13" width="12" customWidth="1"/>
    <col min="14" max="14" width="24" customWidth="1"/>
  </cols>
  <sheetData>
    <row r="1" ht="28" customHeight="1" spans="1:14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" customHeight="1" spans="1:14" x14ac:dyDescent="0.25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0" customHeight="1" spans="1:14" x14ac:dyDescent="0.25">
      <c r="A3" s="3" t="s">
        <v>2</v>
      </c>
      <c r="B3" s="3" t="s">
        <v>31</v>
      </c>
      <c r="C3" s="3" t="s">
        <v>32</v>
      </c>
      <c r="D3" s="3" t="s">
        <v>33</v>
      </c>
      <c r="E3" s="3" t="s">
        <v>34</v>
      </c>
      <c r="F3" s="3" t="s">
        <v>35</v>
      </c>
      <c r="G3" s="3" t="s">
        <v>36</v>
      </c>
      <c r="H3" s="3" t="s">
        <v>37</v>
      </c>
      <c r="I3" s="3" t="s">
        <v>38</v>
      </c>
      <c r="J3" s="3" t="s">
        <v>39</v>
      </c>
      <c r="K3" s="3" t="s">
        <v>40</v>
      </c>
      <c r="L3" s="3" t="s">
        <v>13</v>
      </c>
      <c r="M3" s="3" t="s">
        <v>41</v>
      </c>
      <c r="N3" s="3" t="s">
        <v>42</v>
      </c>
    </row>
    <row r="4" spans="1:14" x14ac:dyDescent="0.25">
      <c r="A4" s="4" t="s">
        <v>14</v>
      </c>
      <c r="B4" s="4" t="s">
        <v>43</v>
      </c>
      <c r="C4" s="4" t="s">
        <v>17</v>
      </c>
      <c r="D4" s="5" t="s">
        <v>44</v>
      </c>
      <c r="E4" s="5" t="s">
        <v>45</v>
      </c>
      <c r="F4" s="4" t="s">
        <v>46</v>
      </c>
      <c r="G4" s="9">
        <v>45383</v>
      </c>
      <c r="H4" s="5" t="s">
        <v>47</v>
      </c>
      <c r="I4" s="9">
        <v>46297</v>
      </c>
      <c r="J4" s="7">
        <f>IF(OR(I4="",H4&lt;&gt;"利用中"),"",TODAY()-I4)</f>
      </c>
      <c r="K4" s="9">
        <v>46122</v>
      </c>
      <c r="L4" s="7">
        <f>IF(OR(A4="",H4="削除済"),"",TRIM(IF(AND(J4&lt;&gt;"",J4&gt;=90),"90日未使用 ","")&amp;IF(AND(H4="利用中",OR(E4="管理者",E4="特権管理者"),OR(K4="",TODAY()-K4&gt;92)),"管理者の確認時期 ","")&amp;IF(D4="共有・システム用","共有ID ","")&amp;IF(AND(H4&lt;&gt;"停止済",OR(K4="",TODAY()-K4&gt;183)),"棚卸し未実施","")))</f>
      </c>
      <c r="M4" s="9"/>
      <c r="N4" s="4"/>
    </row>
    <row r="5" spans="1:14" x14ac:dyDescent="0.25">
      <c r="A5" s="4" t="s">
        <v>14</v>
      </c>
      <c r="B5" s="4" t="s">
        <v>48</v>
      </c>
      <c r="C5" s="4" t="s">
        <v>16</v>
      </c>
      <c r="D5" s="5" t="s">
        <v>44</v>
      </c>
      <c r="E5" s="5" t="s">
        <v>49</v>
      </c>
      <c r="F5" s="4" t="s">
        <v>46</v>
      </c>
      <c r="G5" s="9">
        <v>44652</v>
      </c>
      <c r="H5" s="5" t="s">
        <v>47</v>
      </c>
      <c r="I5" s="9">
        <v>46295</v>
      </c>
      <c r="J5" s="7">
        <f>IF(OR(I5="",H5&lt;&gt;"利用中"),"",TODAY()-I5)</f>
      </c>
      <c r="K5" s="9">
        <v>46237</v>
      </c>
      <c r="L5" s="7">
        <f>IF(OR(A5="",H5="削除済"),"",TRIM(IF(AND(J5&lt;&gt;"",J5&gt;=90),"90日未使用 ","")&amp;IF(AND(H5="利用中",OR(E5="管理者",E5="特権管理者"),OR(K5="",TODAY()-K5&gt;92)),"管理者の確認時期 ","")&amp;IF(D5="共有・システム用","共有ID ","")&amp;IF(AND(H5&lt;&gt;"停止済",OR(K5="",TODAY()-K5&gt;183)),"棚卸し未実施","")))</f>
      </c>
      <c r="M5" s="9"/>
      <c r="N5" s="4" t="s">
        <v>50</v>
      </c>
    </row>
    <row r="6" spans="1:14" x14ac:dyDescent="0.25">
      <c r="A6" s="4" t="s">
        <v>19</v>
      </c>
      <c r="B6" s="4" t="s">
        <v>51</v>
      </c>
      <c r="C6" s="4" t="s">
        <v>52</v>
      </c>
      <c r="D6" s="5" t="s">
        <v>44</v>
      </c>
      <c r="E6" s="5" t="s">
        <v>45</v>
      </c>
      <c r="F6" s="4" t="s">
        <v>53</v>
      </c>
      <c r="G6" s="9">
        <v>45017</v>
      </c>
      <c r="H6" s="5" t="s">
        <v>54</v>
      </c>
      <c r="I6" s="9">
        <v>46171</v>
      </c>
      <c r="J6" s="7">
        <f>IF(OR(I6="",H6&lt;&gt;"利用中"),"",TODAY()-I6)</f>
      </c>
      <c r="K6" s="9">
        <v>46122</v>
      </c>
      <c r="L6" s="7">
        <f>IF(OR(A6="",H6="削除済"),"",TRIM(IF(AND(J6&lt;&gt;"",J6&gt;=90),"90日未使用 ","")&amp;IF(AND(H6="利用中",OR(E6="管理者",E6="特権管理者"),OR(K6="",TODAY()-K6&gt;92)),"管理者の確認時期 ","")&amp;IF(D6="共有・システム用","共有ID ","")&amp;IF(AND(H6&lt;&gt;"停止済",OR(K6="",TODAY()-K6&gt;183)),"棚卸し未実施","")))</f>
      </c>
      <c r="M6" s="9">
        <v>46171</v>
      </c>
      <c r="N6" s="4" t="s">
        <v>55</v>
      </c>
    </row>
    <row r="7" spans="1:14" x14ac:dyDescent="0.25">
      <c r="A7" s="4" t="s">
        <v>21</v>
      </c>
      <c r="B7" s="4" t="s">
        <v>56</v>
      </c>
      <c r="C7" s="4" t="s">
        <v>57</v>
      </c>
      <c r="D7" s="5" t="s">
        <v>58</v>
      </c>
      <c r="E7" s="5" t="s">
        <v>59</v>
      </c>
      <c r="F7" s="4" t="s">
        <v>60</v>
      </c>
      <c r="G7" s="9">
        <v>44378</v>
      </c>
      <c r="H7" s="5" t="s">
        <v>47</v>
      </c>
      <c r="I7" s="9">
        <v>46203</v>
      </c>
      <c r="J7" s="7">
        <f>IF(OR(I7="",H7&lt;&gt;"利用中"),"",TODAY()-I7)</f>
      </c>
      <c r="K7" s="9">
        <v>45992</v>
      </c>
      <c r="L7" s="7">
        <f>IF(OR(A7="",H7="削除済"),"",TRIM(IF(AND(J7&lt;&gt;"",J7&gt;=90),"90日未使用 ","")&amp;IF(AND(H7="利用中",OR(E7="管理者",E7="特権管理者"),OR(K7="",TODAY()-K7&gt;92)),"管理者の確認時期 ","")&amp;IF(D7="共有・システム用","共有ID ","")&amp;IF(AND(H7&lt;&gt;"停止済",OR(K7="",TODAY()-K7&gt;183)),"棚卸し未実施","")))</f>
      </c>
      <c r="M7" s="9"/>
      <c r="N7" s="4" t="s">
        <v>61</v>
      </c>
    </row>
    <row r="8" spans="1:14" x14ac:dyDescent="0.25">
      <c r="A8" s="4" t="s">
        <v>25</v>
      </c>
      <c r="B8" s="4" t="s">
        <v>62</v>
      </c>
      <c r="C8" s="4" t="s">
        <v>23</v>
      </c>
      <c r="D8" s="5" t="s">
        <v>44</v>
      </c>
      <c r="E8" s="5" t="s">
        <v>45</v>
      </c>
      <c r="F8" s="4" t="s">
        <v>63</v>
      </c>
      <c r="G8" s="9">
        <v>45672</v>
      </c>
      <c r="H8" s="5" t="s">
        <v>47</v>
      </c>
      <c r="I8" s="9">
        <v>46083</v>
      </c>
      <c r="J8" s="7">
        <f>IF(OR(I8="",H8&lt;&gt;"利用中"),"",TODAY()-I8)</f>
      </c>
      <c r="K8" s="9"/>
      <c r="L8" s="7">
        <f>IF(OR(A8="",H8="削除済"),"",TRIM(IF(AND(J8&lt;&gt;"",J8&gt;=90),"90日未使用 ","")&amp;IF(AND(H8="利用中",OR(E8="管理者",E8="特権管理者"),OR(K8="",TODAY()-K8&gt;92)),"管理者の確認時期 ","")&amp;IF(D8="共有・システム用","共有ID ","")&amp;IF(AND(H8&lt;&gt;"停止済",OR(K8="",TODAY()-K8&gt;183)),"棚卸し未実施","")))</f>
      </c>
      <c r="M8" s="9"/>
      <c r="N8" s="4"/>
    </row>
    <row r="9" spans="1:14" x14ac:dyDescent="0.25">
      <c r="A9" s="4"/>
      <c r="B9" s="4"/>
      <c r="C9" s="4"/>
      <c r="D9" s="5"/>
      <c r="E9" s="5"/>
      <c r="F9" s="4"/>
      <c r="G9" s="9"/>
      <c r="H9" s="5"/>
      <c r="I9" s="9"/>
      <c r="J9" s="7">
        <f>IF(OR(I9="",H9&lt;&gt;"利用中"),"",TODAY()-I9)</f>
      </c>
      <c r="K9" s="9"/>
      <c r="L9" s="7">
        <f>IF(OR(A9="",H9="削除済"),"",TRIM(IF(AND(J9&lt;&gt;"",J9&gt;=90),"90日未使用 ","")&amp;IF(AND(H9="利用中",OR(E9="管理者",E9="特権管理者"),OR(K9="",TODAY()-K9&gt;92)),"管理者の確認時期 ","")&amp;IF(D9="共有・システム用","共有ID ","")&amp;IF(AND(H9&lt;&gt;"停止済",OR(K9="",TODAY()-K9&gt;183)),"棚卸し未実施","")))</f>
      </c>
      <c r="M9" s="9"/>
      <c r="N9" s="4"/>
    </row>
    <row r="10" spans="1:14" x14ac:dyDescent="0.25">
      <c r="A10" s="4"/>
      <c r="B10" s="4"/>
      <c r="C10" s="4"/>
      <c r="D10" s="5"/>
      <c r="E10" s="5"/>
      <c r="F10" s="4"/>
      <c r="G10" s="9"/>
      <c r="H10" s="5"/>
      <c r="I10" s="9"/>
      <c r="J10" s="7">
        <f>IF(OR(I10="",H10&lt;&gt;"利用中"),"",TODAY()-I10)</f>
      </c>
      <c r="K10" s="9"/>
      <c r="L10" s="7">
        <f>IF(OR(A10="",H10="削除済"),"",TRIM(IF(AND(J10&lt;&gt;"",J10&gt;=90),"90日未使用 ","")&amp;IF(AND(H10="利用中",OR(E10="管理者",E10="特権管理者"),OR(K10="",TODAY()-K10&gt;92)),"管理者の確認時期 ","")&amp;IF(D10="共有・システム用","共有ID ","")&amp;IF(AND(H10&lt;&gt;"停止済",OR(K10="",TODAY()-K10&gt;183)),"棚卸し未実施","")))</f>
      </c>
      <c r="M10" s="9"/>
      <c r="N10" s="4"/>
    </row>
    <row r="11" spans="1:14" x14ac:dyDescent="0.25">
      <c r="A11" s="4"/>
      <c r="B11" s="4"/>
      <c r="C11" s="4"/>
      <c r="D11" s="5"/>
      <c r="E11" s="5"/>
      <c r="F11" s="4"/>
      <c r="G11" s="9"/>
      <c r="H11" s="5"/>
      <c r="I11" s="9"/>
      <c r="J11" s="7">
        <f>IF(OR(I11="",H11&lt;&gt;"利用中"),"",TODAY()-I11)</f>
      </c>
      <c r="K11" s="9"/>
      <c r="L11" s="7">
        <f>IF(OR(A11="",H11="削除済"),"",TRIM(IF(AND(J11&lt;&gt;"",J11&gt;=90),"90日未使用 ","")&amp;IF(AND(H11="利用中",OR(E11="管理者",E11="特権管理者"),OR(K11="",TODAY()-K11&gt;92)),"管理者の確認時期 ","")&amp;IF(D11="共有・システム用","共有ID ","")&amp;IF(AND(H11&lt;&gt;"停止済",OR(K11="",TODAY()-K11&gt;183)),"棚卸し未実施","")))</f>
      </c>
      <c r="M11" s="9"/>
      <c r="N11" s="4"/>
    </row>
    <row r="12" spans="1:14" x14ac:dyDescent="0.25">
      <c r="A12" s="4"/>
      <c r="B12" s="4"/>
      <c r="C12" s="4"/>
      <c r="D12" s="5"/>
      <c r="E12" s="5"/>
      <c r="F12" s="4"/>
      <c r="G12" s="9"/>
      <c r="H12" s="5"/>
      <c r="I12" s="9"/>
      <c r="J12" s="7">
        <f>IF(OR(I12="",H12&lt;&gt;"利用中"),"",TODAY()-I12)</f>
      </c>
      <c r="K12" s="9"/>
      <c r="L12" s="7">
        <f>IF(OR(A12="",H12="削除済"),"",TRIM(IF(AND(J12&lt;&gt;"",J12&gt;=90),"90日未使用 ","")&amp;IF(AND(H12="利用中",OR(E12="管理者",E12="特権管理者"),OR(K12="",TODAY()-K12&gt;92)),"管理者の確認時期 ","")&amp;IF(D12="共有・システム用","共有ID ","")&amp;IF(AND(H12&lt;&gt;"停止済",OR(K12="",TODAY()-K12&gt;183)),"棚卸し未実施","")))</f>
      </c>
      <c r="M12" s="9"/>
      <c r="N12" s="4"/>
    </row>
    <row r="13" spans="1:14" x14ac:dyDescent="0.25">
      <c r="A13" s="4"/>
      <c r="B13" s="4"/>
      <c r="C13" s="4"/>
      <c r="D13" s="5"/>
      <c r="E13" s="5"/>
      <c r="F13" s="4"/>
      <c r="G13" s="9"/>
      <c r="H13" s="5"/>
      <c r="I13" s="9"/>
      <c r="J13" s="7">
        <f>IF(OR(I13="",H13&lt;&gt;"利用中"),"",TODAY()-I13)</f>
      </c>
      <c r="K13" s="9"/>
      <c r="L13" s="7">
        <f>IF(OR(A13="",H13="削除済"),"",TRIM(IF(AND(J13&lt;&gt;"",J13&gt;=90),"90日未使用 ","")&amp;IF(AND(H13="利用中",OR(E13="管理者",E13="特権管理者"),OR(K13="",TODAY()-K13&gt;92)),"管理者の確認時期 ","")&amp;IF(D13="共有・システム用","共有ID ","")&amp;IF(AND(H13&lt;&gt;"停止済",OR(K13="",TODAY()-K13&gt;183)),"棚卸し未実施","")))</f>
      </c>
      <c r="M13" s="9"/>
      <c r="N13" s="4"/>
    </row>
    <row r="14" spans="1:14" x14ac:dyDescent="0.25">
      <c r="A14" s="4"/>
      <c r="B14" s="4"/>
      <c r="C14" s="4"/>
      <c r="D14" s="5"/>
      <c r="E14" s="5"/>
      <c r="F14" s="4"/>
      <c r="G14" s="9"/>
      <c r="H14" s="5"/>
      <c r="I14" s="9"/>
      <c r="J14" s="7">
        <f>IF(OR(I14="",H14&lt;&gt;"利用中"),"",TODAY()-I14)</f>
      </c>
      <c r="K14" s="9"/>
      <c r="L14" s="7">
        <f>IF(OR(A14="",H14="削除済"),"",TRIM(IF(AND(J14&lt;&gt;"",J14&gt;=90),"90日未使用 ","")&amp;IF(AND(H14="利用中",OR(E14="管理者",E14="特権管理者"),OR(K14="",TODAY()-K14&gt;92)),"管理者の確認時期 ","")&amp;IF(D14="共有・システム用","共有ID ","")&amp;IF(AND(H14&lt;&gt;"停止済",OR(K14="",TODAY()-K14&gt;183)),"棚卸し未実施","")))</f>
      </c>
      <c r="M14" s="9"/>
      <c r="N14" s="4"/>
    </row>
    <row r="15" spans="1:14" x14ac:dyDescent="0.25">
      <c r="A15" s="4"/>
      <c r="B15" s="4"/>
      <c r="C15" s="4"/>
      <c r="D15" s="5"/>
      <c r="E15" s="5"/>
      <c r="F15" s="4"/>
      <c r="G15" s="9"/>
      <c r="H15" s="5"/>
      <c r="I15" s="9"/>
      <c r="J15" s="7">
        <f>IF(OR(I15="",H15&lt;&gt;"利用中"),"",TODAY()-I15)</f>
      </c>
      <c r="K15" s="9"/>
      <c r="L15" s="7">
        <f>IF(OR(A15="",H15="削除済"),"",TRIM(IF(AND(J15&lt;&gt;"",J15&gt;=90),"90日未使用 ","")&amp;IF(AND(H15="利用中",OR(E15="管理者",E15="特権管理者"),OR(K15="",TODAY()-K15&gt;92)),"管理者の確認時期 ","")&amp;IF(D15="共有・システム用","共有ID ","")&amp;IF(AND(H15&lt;&gt;"停止済",OR(K15="",TODAY()-K15&gt;183)),"棚卸し未実施","")))</f>
      </c>
      <c r="M15" s="9"/>
      <c r="N15" s="4"/>
    </row>
    <row r="16" spans="1:14" x14ac:dyDescent="0.25">
      <c r="A16" s="4"/>
      <c r="B16" s="4"/>
      <c r="C16" s="4"/>
      <c r="D16" s="5"/>
      <c r="E16" s="5"/>
      <c r="F16" s="4"/>
      <c r="G16" s="9"/>
      <c r="H16" s="5"/>
      <c r="I16" s="9"/>
      <c r="J16" s="7">
        <f>IF(OR(I16="",H16&lt;&gt;"利用中"),"",TODAY()-I16)</f>
      </c>
      <c r="K16" s="9"/>
      <c r="L16" s="7">
        <f>IF(OR(A16="",H16="削除済"),"",TRIM(IF(AND(J16&lt;&gt;"",J16&gt;=90),"90日未使用 ","")&amp;IF(AND(H16="利用中",OR(E16="管理者",E16="特権管理者"),OR(K16="",TODAY()-K16&gt;92)),"管理者の確認時期 ","")&amp;IF(D16="共有・システム用","共有ID ","")&amp;IF(AND(H16&lt;&gt;"停止済",OR(K16="",TODAY()-K16&gt;183)),"棚卸し未実施","")))</f>
      </c>
      <c r="M16" s="9"/>
      <c r="N16" s="4"/>
    </row>
    <row r="17" spans="1:14" x14ac:dyDescent="0.25">
      <c r="A17" s="4"/>
      <c r="B17" s="4"/>
      <c r="C17" s="4"/>
      <c r="D17" s="5"/>
      <c r="E17" s="5"/>
      <c r="F17" s="4"/>
      <c r="G17" s="9"/>
      <c r="H17" s="5"/>
      <c r="I17" s="9"/>
      <c r="J17" s="7">
        <f>IF(OR(I17="",H17&lt;&gt;"利用中"),"",TODAY()-I17)</f>
      </c>
      <c r="K17" s="9"/>
      <c r="L17" s="7">
        <f>IF(OR(A17="",H17="削除済"),"",TRIM(IF(AND(J17&lt;&gt;"",J17&gt;=90),"90日未使用 ","")&amp;IF(AND(H17="利用中",OR(E17="管理者",E17="特権管理者"),OR(K17="",TODAY()-K17&gt;92)),"管理者の確認時期 ","")&amp;IF(D17="共有・システム用","共有ID ","")&amp;IF(AND(H17&lt;&gt;"停止済",OR(K17="",TODAY()-K17&gt;183)),"棚卸し未実施","")))</f>
      </c>
      <c r="M17" s="9"/>
      <c r="N17" s="4"/>
    </row>
    <row r="18" spans="1:14" x14ac:dyDescent="0.25">
      <c r="A18" s="4"/>
      <c r="B18" s="4"/>
      <c r="C18" s="4"/>
      <c r="D18" s="5"/>
      <c r="E18" s="5"/>
      <c r="F18" s="4"/>
      <c r="G18" s="9"/>
      <c r="H18" s="5"/>
      <c r="I18" s="9"/>
      <c r="J18" s="7">
        <f>IF(OR(I18="",H18&lt;&gt;"利用中"),"",TODAY()-I18)</f>
      </c>
      <c r="K18" s="9"/>
      <c r="L18" s="7">
        <f>IF(OR(A18="",H18="削除済"),"",TRIM(IF(AND(J18&lt;&gt;"",J18&gt;=90),"90日未使用 ","")&amp;IF(AND(H18="利用中",OR(E18="管理者",E18="特権管理者"),OR(K18="",TODAY()-K18&gt;92)),"管理者の確認時期 ","")&amp;IF(D18="共有・システム用","共有ID ","")&amp;IF(AND(H18&lt;&gt;"停止済",OR(K18="",TODAY()-K18&gt;183)),"棚卸し未実施","")))</f>
      </c>
      <c r="M18" s="9"/>
      <c r="N18" s="4"/>
    </row>
    <row r="19" spans="1:14" x14ac:dyDescent="0.25">
      <c r="A19" s="4"/>
      <c r="B19" s="4"/>
      <c r="C19" s="4"/>
      <c r="D19" s="5"/>
      <c r="E19" s="5"/>
      <c r="F19" s="4"/>
      <c r="G19" s="9"/>
      <c r="H19" s="5"/>
      <c r="I19" s="9"/>
      <c r="J19" s="7">
        <f>IF(OR(I19="",H19&lt;&gt;"利用中"),"",TODAY()-I19)</f>
      </c>
      <c r="K19" s="9"/>
      <c r="L19" s="7">
        <f>IF(OR(A19="",H19="削除済"),"",TRIM(IF(AND(J19&lt;&gt;"",J19&gt;=90),"90日未使用 ","")&amp;IF(AND(H19="利用中",OR(E19="管理者",E19="特権管理者"),OR(K19="",TODAY()-K19&gt;92)),"管理者の確認時期 ","")&amp;IF(D19="共有・システム用","共有ID ","")&amp;IF(AND(H19&lt;&gt;"停止済",OR(K19="",TODAY()-K19&gt;183)),"棚卸し未実施","")))</f>
      </c>
      <c r="M19" s="9"/>
      <c r="N19" s="4"/>
    </row>
    <row r="20" spans="1:14" x14ac:dyDescent="0.25">
      <c r="A20" s="4"/>
      <c r="B20" s="4"/>
      <c r="C20" s="4"/>
      <c r="D20" s="5"/>
      <c r="E20" s="5"/>
      <c r="F20" s="4"/>
      <c r="G20" s="9"/>
      <c r="H20" s="5"/>
      <c r="I20" s="9"/>
      <c r="J20" s="7">
        <f>IF(OR(I20="",H20&lt;&gt;"利用中"),"",TODAY()-I20)</f>
      </c>
      <c r="K20" s="9"/>
      <c r="L20" s="7">
        <f>IF(OR(A20="",H20="削除済"),"",TRIM(IF(AND(J20&lt;&gt;"",J20&gt;=90),"90日未使用 ","")&amp;IF(AND(H20="利用中",OR(E20="管理者",E20="特権管理者"),OR(K20="",TODAY()-K20&gt;92)),"管理者の確認時期 ","")&amp;IF(D20="共有・システム用","共有ID ","")&amp;IF(AND(H20&lt;&gt;"停止済",OR(K20="",TODAY()-K20&gt;183)),"棚卸し未実施","")))</f>
      </c>
      <c r="M20" s="9"/>
      <c r="N20" s="4"/>
    </row>
    <row r="21" spans="1:14" x14ac:dyDescent="0.25">
      <c r="A21" s="4"/>
      <c r="B21" s="4"/>
      <c r="C21" s="4"/>
      <c r="D21" s="5"/>
      <c r="E21" s="5"/>
      <c r="F21" s="4"/>
      <c r="G21" s="9"/>
      <c r="H21" s="5"/>
      <c r="I21" s="9"/>
      <c r="J21" s="7">
        <f>IF(OR(I21="",H21&lt;&gt;"利用中"),"",TODAY()-I21)</f>
      </c>
      <c r="K21" s="9"/>
      <c r="L21" s="7">
        <f>IF(OR(A21="",H21="削除済"),"",TRIM(IF(AND(J21&lt;&gt;"",J21&gt;=90),"90日未使用 ","")&amp;IF(AND(H21="利用中",OR(E21="管理者",E21="特権管理者"),OR(K21="",TODAY()-K21&gt;92)),"管理者の確認時期 ","")&amp;IF(D21="共有・システム用","共有ID ","")&amp;IF(AND(H21&lt;&gt;"停止済",OR(K21="",TODAY()-K21&gt;183)),"棚卸し未実施","")))</f>
      </c>
      <c r="M21" s="9"/>
      <c r="N21" s="4"/>
    </row>
    <row r="22" spans="1:14" x14ac:dyDescent="0.25">
      <c r="A22" s="4"/>
      <c r="B22" s="4"/>
      <c r="C22" s="4"/>
      <c r="D22" s="5"/>
      <c r="E22" s="5"/>
      <c r="F22" s="4"/>
      <c r="G22" s="9"/>
      <c r="H22" s="5"/>
      <c r="I22" s="9"/>
      <c r="J22" s="7">
        <f>IF(OR(I22="",H22&lt;&gt;"利用中"),"",TODAY()-I22)</f>
      </c>
      <c r="K22" s="9"/>
      <c r="L22" s="7">
        <f>IF(OR(A22="",H22="削除済"),"",TRIM(IF(AND(J22&lt;&gt;"",J22&gt;=90),"90日未使用 ","")&amp;IF(AND(H22="利用中",OR(E22="管理者",E22="特権管理者"),OR(K22="",TODAY()-K22&gt;92)),"管理者の確認時期 ","")&amp;IF(D22="共有・システム用","共有ID ","")&amp;IF(AND(H22&lt;&gt;"停止済",OR(K22="",TODAY()-K22&gt;183)),"棚卸し未実施","")))</f>
      </c>
      <c r="M22" s="9"/>
      <c r="N22" s="4"/>
    </row>
    <row r="23" spans="1:14" x14ac:dyDescent="0.25">
      <c r="A23" s="4"/>
      <c r="B23" s="4"/>
      <c r="C23" s="4"/>
      <c r="D23" s="5"/>
      <c r="E23" s="5"/>
      <c r="F23" s="4"/>
      <c r="G23" s="9"/>
      <c r="H23" s="5"/>
      <c r="I23" s="9"/>
      <c r="J23" s="7">
        <f>IF(OR(I23="",H23&lt;&gt;"利用中"),"",TODAY()-I23)</f>
      </c>
      <c r="K23" s="9"/>
      <c r="L23" s="7">
        <f>IF(OR(A23="",H23="削除済"),"",TRIM(IF(AND(J23&lt;&gt;"",J23&gt;=90),"90日未使用 ","")&amp;IF(AND(H23="利用中",OR(E23="管理者",E23="特権管理者"),OR(K23="",TODAY()-K23&gt;92)),"管理者の確認時期 ","")&amp;IF(D23="共有・システム用","共有ID ","")&amp;IF(AND(H23&lt;&gt;"停止済",OR(K23="",TODAY()-K23&gt;183)),"棚卸し未実施","")))</f>
      </c>
      <c r="M23" s="9"/>
      <c r="N23" s="4"/>
    </row>
    <row r="24" spans="1:14" x14ac:dyDescent="0.25">
      <c r="A24" s="4"/>
      <c r="B24" s="4"/>
      <c r="C24" s="4"/>
      <c r="D24" s="5"/>
      <c r="E24" s="5"/>
      <c r="F24" s="4"/>
      <c r="G24" s="9"/>
      <c r="H24" s="5"/>
      <c r="I24" s="9"/>
      <c r="J24" s="7">
        <f>IF(OR(I24="",H24&lt;&gt;"利用中"),"",TODAY()-I24)</f>
      </c>
      <c r="K24" s="9"/>
      <c r="L24" s="7">
        <f>IF(OR(A24="",H24="削除済"),"",TRIM(IF(AND(J24&lt;&gt;"",J24&gt;=90),"90日未使用 ","")&amp;IF(AND(H24="利用中",OR(E24="管理者",E24="特権管理者"),OR(K24="",TODAY()-K24&gt;92)),"管理者の確認時期 ","")&amp;IF(D24="共有・システム用","共有ID ","")&amp;IF(AND(H24&lt;&gt;"停止済",OR(K24="",TODAY()-K24&gt;183)),"棚卸し未実施","")))</f>
      </c>
      <c r="M24" s="9"/>
      <c r="N24" s="4"/>
    </row>
    <row r="25" spans="1:14" x14ac:dyDescent="0.25">
      <c r="A25" s="4"/>
      <c r="B25" s="4"/>
      <c r="C25" s="4"/>
      <c r="D25" s="5"/>
      <c r="E25" s="5"/>
      <c r="F25" s="4"/>
      <c r="G25" s="9"/>
      <c r="H25" s="5"/>
      <c r="I25" s="9"/>
      <c r="J25" s="7">
        <f>IF(OR(I25="",H25&lt;&gt;"利用中"),"",TODAY()-I25)</f>
      </c>
      <c r="K25" s="9"/>
      <c r="L25" s="7">
        <f>IF(OR(A25="",H25="削除済"),"",TRIM(IF(AND(J25&lt;&gt;"",J25&gt;=90),"90日未使用 ","")&amp;IF(AND(H25="利用中",OR(E25="管理者",E25="特権管理者"),OR(K25="",TODAY()-K25&gt;92)),"管理者の確認時期 ","")&amp;IF(D25="共有・システム用","共有ID ","")&amp;IF(AND(H25&lt;&gt;"停止済",OR(K25="",TODAY()-K25&gt;183)),"棚卸し未実施","")))</f>
      </c>
      <c r="M25" s="9"/>
      <c r="N25" s="4"/>
    </row>
    <row r="26" spans="1:14" x14ac:dyDescent="0.25">
      <c r="A26" s="4"/>
      <c r="B26" s="4"/>
      <c r="C26" s="4"/>
      <c r="D26" s="5"/>
      <c r="E26" s="5"/>
      <c r="F26" s="4"/>
      <c r="G26" s="9"/>
      <c r="H26" s="5"/>
      <c r="I26" s="9"/>
      <c r="J26" s="7">
        <f>IF(OR(I26="",H26&lt;&gt;"利用中"),"",TODAY()-I26)</f>
      </c>
      <c r="K26" s="9"/>
      <c r="L26" s="7">
        <f>IF(OR(A26="",H26="削除済"),"",TRIM(IF(AND(J26&lt;&gt;"",J26&gt;=90),"90日未使用 ","")&amp;IF(AND(H26="利用中",OR(E26="管理者",E26="特権管理者"),OR(K26="",TODAY()-K26&gt;92)),"管理者の確認時期 ","")&amp;IF(D26="共有・システム用","共有ID ","")&amp;IF(AND(H26&lt;&gt;"停止済",OR(K26="",TODAY()-K26&gt;183)),"棚卸し未実施","")))</f>
      </c>
      <c r="M26" s="9"/>
      <c r="N26" s="4"/>
    </row>
    <row r="27" spans="1:14" x14ac:dyDescent="0.25">
      <c r="A27" s="4"/>
      <c r="B27" s="4"/>
      <c r="C27" s="4"/>
      <c r="D27" s="5"/>
      <c r="E27" s="5"/>
      <c r="F27" s="4"/>
      <c r="G27" s="9"/>
      <c r="H27" s="5"/>
      <c r="I27" s="9"/>
      <c r="J27" s="7">
        <f>IF(OR(I27="",H27&lt;&gt;"利用中"),"",TODAY()-I27)</f>
      </c>
      <c r="K27" s="9"/>
      <c r="L27" s="7">
        <f>IF(OR(A27="",H27="削除済"),"",TRIM(IF(AND(J27&lt;&gt;"",J27&gt;=90),"90日未使用 ","")&amp;IF(AND(H27="利用中",OR(E27="管理者",E27="特権管理者"),OR(K27="",TODAY()-K27&gt;92)),"管理者の確認時期 ","")&amp;IF(D27="共有・システム用","共有ID ","")&amp;IF(AND(H27&lt;&gt;"停止済",OR(K27="",TODAY()-K27&gt;183)),"棚卸し未実施","")))</f>
      </c>
      <c r="M27" s="9"/>
      <c r="N27" s="4"/>
    </row>
    <row r="28" spans="1:14" x14ac:dyDescent="0.25">
      <c r="A28" s="4"/>
      <c r="B28" s="4"/>
      <c r="C28" s="4"/>
      <c r="D28" s="5"/>
      <c r="E28" s="5"/>
      <c r="F28" s="4"/>
      <c r="G28" s="9"/>
      <c r="H28" s="5"/>
      <c r="I28" s="9"/>
      <c r="J28" s="7">
        <f>IF(OR(I28="",H28&lt;&gt;"利用中"),"",TODAY()-I28)</f>
      </c>
      <c r="K28" s="9"/>
      <c r="L28" s="7">
        <f>IF(OR(A28="",H28="削除済"),"",TRIM(IF(AND(J28&lt;&gt;"",J28&gt;=90),"90日未使用 ","")&amp;IF(AND(H28="利用中",OR(E28="管理者",E28="特権管理者"),OR(K28="",TODAY()-K28&gt;92)),"管理者の確認時期 ","")&amp;IF(D28="共有・システム用","共有ID ","")&amp;IF(AND(H28&lt;&gt;"停止済",OR(K28="",TODAY()-K28&gt;183)),"棚卸し未実施","")))</f>
      </c>
      <c r="M28" s="9"/>
      <c r="N28" s="4"/>
    </row>
    <row r="29" spans="1:14" x14ac:dyDescent="0.25">
      <c r="A29" s="4"/>
      <c r="B29" s="4"/>
      <c r="C29" s="4"/>
      <c r="D29" s="5"/>
      <c r="E29" s="5"/>
      <c r="F29" s="4"/>
      <c r="G29" s="9"/>
      <c r="H29" s="5"/>
      <c r="I29" s="9"/>
      <c r="J29" s="7">
        <f>IF(OR(I29="",H29&lt;&gt;"利用中"),"",TODAY()-I29)</f>
      </c>
      <c r="K29" s="9"/>
      <c r="L29" s="7">
        <f>IF(OR(A29="",H29="削除済"),"",TRIM(IF(AND(J29&lt;&gt;"",J29&gt;=90),"90日未使用 ","")&amp;IF(AND(H29="利用中",OR(E29="管理者",E29="特権管理者"),OR(K29="",TODAY()-K29&gt;92)),"管理者の確認時期 ","")&amp;IF(D29="共有・システム用","共有ID ","")&amp;IF(AND(H29&lt;&gt;"停止済",OR(K29="",TODAY()-K29&gt;183)),"棚卸し未実施","")))</f>
      </c>
      <c r="M29" s="9"/>
      <c r="N29" s="4"/>
    </row>
    <row r="30" spans="1:14" x14ac:dyDescent="0.25">
      <c r="A30" s="4"/>
      <c r="B30" s="4"/>
      <c r="C30" s="4"/>
      <c r="D30" s="5"/>
      <c r="E30" s="5"/>
      <c r="F30" s="4"/>
      <c r="G30" s="9"/>
      <c r="H30" s="5"/>
      <c r="I30" s="9"/>
      <c r="J30" s="7">
        <f>IF(OR(I30="",H30&lt;&gt;"利用中"),"",TODAY()-I30)</f>
      </c>
      <c r="K30" s="9"/>
      <c r="L30" s="7">
        <f>IF(OR(A30="",H30="削除済"),"",TRIM(IF(AND(J30&lt;&gt;"",J30&gt;=90),"90日未使用 ","")&amp;IF(AND(H30="利用中",OR(E30="管理者",E30="特権管理者"),OR(K30="",TODAY()-K30&gt;92)),"管理者の確認時期 ","")&amp;IF(D30="共有・システム用","共有ID ","")&amp;IF(AND(H30&lt;&gt;"停止済",OR(K30="",TODAY()-K30&gt;183)),"棚卸し未実施","")))</f>
      </c>
      <c r="M30" s="9"/>
      <c r="N30" s="4"/>
    </row>
    <row r="31" spans="1:14" x14ac:dyDescent="0.25">
      <c r="A31" s="4"/>
      <c r="B31" s="4"/>
      <c r="C31" s="4"/>
      <c r="D31" s="5"/>
      <c r="E31" s="5"/>
      <c r="F31" s="4"/>
      <c r="G31" s="9"/>
      <c r="H31" s="5"/>
      <c r="I31" s="9"/>
      <c r="J31" s="7">
        <f>IF(OR(I31="",H31&lt;&gt;"利用中"),"",TODAY()-I31)</f>
      </c>
      <c r="K31" s="9"/>
      <c r="L31" s="7">
        <f>IF(OR(A31="",H31="削除済"),"",TRIM(IF(AND(J31&lt;&gt;"",J31&gt;=90),"90日未使用 ","")&amp;IF(AND(H31="利用中",OR(E31="管理者",E31="特権管理者"),OR(K31="",TODAY()-K31&gt;92)),"管理者の確認時期 ","")&amp;IF(D31="共有・システム用","共有ID ","")&amp;IF(AND(H31&lt;&gt;"停止済",OR(K31="",TODAY()-K31&gt;183)),"棚卸し未実施","")))</f>
      </c>
      <c r="M31" s="9"/>
      <c r="N31" s="4"/>
    </row>
    <row r="32" spans="1:14" x14ac:dyDescent="0.25">
      <c r="A32" s="4"/>
      <c r="B32" s="4"/>
      <c r="C32" s="4"/>
      <c r="D32" s="5"/>
      <c r="E32" s="5"/>
      <c r="F32" s="4"/>
      <c r="G32" s="9"/>
      <c r="H32" s="5"/>
      <c r="I32" s="9"/>
      <c r="J32" s="7">
        <f>IF(OR(I32="",H32&lt;&gt;"利用中"),"",TODAY()-I32)</f>
      </c>
      <c r="K32" s="9"/>
      <c r="L32" s="7">
        <f>IF(OR(A32="",H32="削除済"),"",TRIM(IF(AND(J32&lt;&gt;"",J32&gt;=90),"90日未使用 ","")&amp;IF(AND(H32="利用中",OR(E32="管理者",E32="特権管理者"),OR(K32="",TODAY()-K32&gt;92)),"管理者の確認時期 ","")&amp;IF(D32="共有・システム用","共有ID ","")&amp;IF(AND(H32&lt;&gt;"停止済",OR(K32="",TODAY()-K32&gt;183)),"棚卸し未実施","")))</f>
      </c>
      <c r="M32" s="9"/>
      <c r="N32" s="4"/>
    </row>
    <row r="33" spans="1:14" x14ac:dyDescent="0.25">
      <c r="A33" s="4"/>
      <c r="B33" s="4"/>
      <c r="C33" s="4"/>
      <c r="D33" s="5"/>
      <c r="E33" s="5"/>
      <c r="F33" s="4"/>
      <c r="G33" s="9"/>
      <c r="H33" s="5"/>
      <c r="I33" s="9"/>
      <c r="J33" s="7">
        <f>IF(OR(I33="",H33&lt;&gt;"利用中"),"",TODAY()-I33)</f>
      </c>
      <c r="K33" s="9"/>
      <c r="L33" s="7">
        <f>IF(OR(A33="",H33="削除済"),"",TRIM(IF(AND(J33&lt;&gt;"",J33&gt;=90),"90日未使用 ","")&amp;IF(AND(H33="利用中",OR(E33="管理者",E33="特権管理者"),OR(K33="",TODAY()-K33&gt;92)),"管理者の確認時期 ","")&amp;IF(D33="共有・システム用","共有ID ","")&amp;IF(AND(H33&lt;&gt;"停止済",OR(K33="",TODAY()-K33&gt;183)),"棚卸し未実施","")))</f>
      </c>
      <c r="M33" s="9"/>
      <c r="N33" s="4"/>
    </row>
    <row r="34" spans="1:14" x14ac:dyDescent="0.25">
      <c r="A34" s="4"/>
      <c r="B34" s="4"/>
      <c r="C34" s="4"/>
      <c r="D34" s="5"/>
      <c r="E34" s="5"/>
      <c r="F34" s="4"/>
      <c r="G34" s="9"/>
      <c r="H34" s="5"/>
      <c r="I34" s="9"/>
      <c r="J34" s="7">
        <f>IF(OR(I34="",H34&lt;&gt;"利用中"),"",TODAY()-I34)</f>
      </c>
      <c r="K34" s="9"/>
      <c r="L34" s="7">
        <f>IF(OR(A34="",H34="削除済"),"",TRIM(IF(AND(J34&lt;&gt;"",J34&gt;=90),"90日未使用 ","")&amp;IF(AND(H34="利用中",OR(E34="管理者",E34="特権管理者"),OR(K34="",TODAY()-K34&gt;92)),"管理者の確認時期 ","")&amp;IF(D34="共有・システム用","共有ID ","")&amp;IF(AND(H34&lt;&gt;"停止済",OR(K34="",TODAY()-K34&gt;183)),"棚卸し未実施","")))</f>
      </c>
      <c r="M34" s="9"/>
      <c r="N34" s="4"/>
    </row>
    <row r="35" spans="1:14" x14ac:dyDescent="0.25">
      <c r="A35" s="4"/>
      <c r="B35" s="4"/>
      <c r="C35" s="4"/>
      <c r="D35" s="5"/>
      <c r="E35" s="5"/>
      <c r="F35" s="4"/>
      <c r="G35" s="9"/>
      <c r="H35" s="5"/>
      <c r="I35" s="9"/>
      <c r="J35" s="7">
        <f>IF(OR(I35="",H35&lt;&gt;"利用中"),"",TODAY()-I35)</f>
      </c>
      <c r="K35" s="9"/>
      <c r="L35" s="7">
        <f>IF(OR(A35="",H35="削除済"),"",TRIM(IF(AND(J35&lt;&gt;"",J35&gt;=90),"90日未使用 ","")&amp;IF(AND(H35="利用中",OR(E35="管理者",E35="特権管理者"),OR(K35="",TODAY()-K35&gt;92)),"管理者の確認時期 ","")&amp;IF(D35="共有・システム用","共有ID ","")&amp;IF(AND(H35&lt;&gt;"停止済",OR(K35="",TODAY()-K35&gt;183)),"棚卸し未実施","")))</f>
      </c>
      <c r="M35" s="9"/>
      <c r="N35" s="4"/>
    </row>
    <row r="36" spans="1:14" x14ac:dyDescent="0.25">
      <c r="A36" s="4"/>
      <c r="B36" s="4"/>
      <c r="C36" s="4"/>
      <c r="D36" s="5"/>
      <c r="E36" s="5"/>
      <c r="F36" s="4"/>
      <c r="G36" s="9"/>
      <c r="H36" s="5"/>
      <c r="I36" s="9"/>
      <c r="J36" s="7">
        <f>IF(OR(I36="",H36&lt;&gt;"利用中"),"",TODAY()-I36)</f>
      </c>
      <c r="K36" s="9"/>
      <c r="L36" s="7">
        <f>IF(OR(A36="",H36="削除済"),"",TRIM(IF(AND(J36&lt;&gt;"",J36&gt;=90),"90日未使用 ","")&amp;IF(AND(H36="利用中",OR(E36="管理者",E36="特権管理者"),OR(K36="",TODAY()-K36&gt;92)),"管理者の確認時期 ","")&amp;IF(D36="共有・システム用","共有ID ","")&amp;IF(AND(H36&lt;&gt;"停止済",OR(K36="",TODAY()-K36&gt;183)),"棚卸し未実施","")))</f>
      </c>
      <c r="M36" s="9"/>
      <c r="N36" s="4"/>
    </row>
    <row r="37" spans="1:14" x14ac:dyDescent="0.25">
      <c r="A37" s="4"/>
      <c r="B37" s="4"/>
      <c r="C37" s="4"/>
      <c r="D37" s="5"/>
      <c r="E37" s="5"/>
      <c r="F37" s="4"/>
      <c r="G37" s="9"/>
      <c r="H37" s="5"/>
      <c r="I37" s="9"/>
      <c r="J37" s="7">
        <f>IF(OR(I37="",H37&lt;&gt;"利用中"),"",TODAY()-I37)</f>
      </c>
      <c r="K37" s="9"/>
      <c r="L37" s="7">
        <f>IF(OR(A37="",H37="削除済"),"",TRIM(IF(AND(J37&lt;&gt;"",J37&gt;=90),"90日未使用 ","")&amp;IF(AND(H37="利用中",OR(E37="管理者",E37="特権管理者"),OR(K37="",TODAY()-K37&gt;92)),"管理者の確認時期 ","")&amp;IF(D37="共有・システム用","共有ID ","")&amp;IF(AND(H37&lt;&gt;"停止済",OR(K37="",TODAY()-K37&gt;183)),"棚卸し未実施","")))</f>
      </c>
      <c r="M37" s="9"/>
      <c r="N37" s="4"/>
    </row>
    <row r="38" spans="1:14" x14ac:dyDescent="0.25">
      <c r="A38" s="4"/>
      <c r="B38" s="4"/>
      <c r="C38" s="4"/>
      <c r="D38" s="5"/>
      <c r="E38" s="5"/>
      <c r="F38" s="4"/>
      <c r="G38" s="9"/>
      <c r="H38" s="5"/>
      <c r="I38" s="9"/>
      <c r="J38" s="7">
        <f>IF(OR(I38="",H38&lt;&gt;"利用中"),"",TODAY()-I38)</f>
      </c>
      <c r="K38" s="9"/>
      <c r="L38" s="7">
        <f>IF(OR(A38="",H38="削除済"),"",TRIM(IF(AND(J38&lt;&gt;"",J38&gt;=90),"90日未使用 ","")&amp;IF(AND(H38="利用中",OR(E38="管理者",E38="特権管理者"),OR(K38="",TODAY()-K38&gt;92)),"管理者の確認時期 ","")&amp;IF(D38="共有・システム用","共有ID ","")&amp;IF(AND(H38&lt;&gt;"停止済",OR(K38="",TODAY()-K38&gt;183)),"棚卸し未実施","")))</f>
      </c>
      <c r="M38" s="9"/>
      <c r="N38" s="4"/>
    </row>
    <row r="39" spans="1:14" x14ac:dyDescent="0.25">
      <c r="A39" s="4"/>
      <c r="B39" s="4"/>
      <c r="C39" s="4"/>
      <c r="D39" s="5"/>
      <c r="E39" s="5"/>
      <c r="F39" s="4"/>
      <c r="G39" s="9"/>
      <c r="H39" s="5"/>
      <c r="I39" s="9"/>
      <c r="J39" s="7">
        <f>IF(OR(I39="",H39&lt;&gt;"利用中"),"",TODAY()-I39)</f>
      </c>
      <c r="K39" s="9"/>
      <c r="L39" s="7">
        <f>IF(OR(A39="",H39="削除済"),"",TRIM(IF(AND(J39&lt;&gt;"",J39&gt;=90),"90日未使用 ","")&amp;IF(AND(H39="利用中",OR(E39="管理者",E39="特権管理者"),OR(K39="",TODAY()-K39&gt;92)),"管理者の確認時期 ","")&amp;IF(D39="共有・システム用","共有ID ","")&amp;IF(AND(H39&lt;&gt;"停止済",OR(K39="",TODAY()-K39&gt;183)),"棚卸し未実施","")))</f>
      </c>
      <c r="M39" s="9"/>
      <c r="N39" s="4"/>
    </row>
    <row r="40" spans="1:14" x14ac:dyDescent="0.25">
      <c r="A40" s="4"/>
      <c r="B40" s="4"/>
      <c r="C40" s="4"/>
      <c r="D40" s="5"/>
      <c r="E40" s="5"/>
      <c r="F40" s="4"/>
      <c r="G40" s="9"/>
      <c r="H40" s="5"/>
      <c r="I40" s="9"/>
      <c r="J40" s="7">
        <f>IF(OR(I40="",H40&lt;&gt;"利用中"),"",TODAY()-I40)</f>
      </c>
      <c r="K40" s="9"/>
      <c r="L40" s="7">
        <f>IF(OR(A40="",H40="削除済"),"",TRIM(IF(AND(J40&lt;&gt;"",J40&gt;=90),"90日未使用 ","")&amp;IF(AND(H40="利用中",OR(E40="管理者",E40="特権管理者"),OR(K40="",TODAY()-K40&gt;92)),"管理者の確認時期 ","")&amp;IF(D40="共有・システム用","共有ID ","")&amp;IF(AND(H40&lt;&gt;"停止済",OR(K40="",TODAY()-K40&gt;183)),"棚卸し未実施","")))</f>
      </c>
      <c r="M40" s="9"/>
      <c r="N40" s="4"/>
    </row>
    <row r="41" spans="1:14" x14ac:dyDescent="0.25">
      <c r="A41" s="4"/>
      <c r="B41" s="4"/>
      <c r="C41" s="4"/>
      <c r="D41" s="5"/>
      <c r="E41" s="5"/>
      <c r="F41" s="4"/>
      <c r="G41" s="9"/>
      <c r="H41" s="5"/>
      <c r="I41" s="9"/>
      <c r="J41" s="7">
        <f>IF(OR(I41="",H41&lt;&gt;"利用中"),"",TODAY()-I41)</f>
      </c>
      <c r="K41" s="9"/>
      <c r="L41" s="7">
        <f>IF(OR(A41="",H41="削除済"),"",TRIM(IF(AND(J41&lt;&gt;"",J41&gt;=90),"90日未使用 ","")&amp;IF(AND(H41="利用中",OR(E41="管理者",E41="特権管理者"),OR(K41="",TODAY()-K41&gt;92)),"管理者の確認時期 ","")&amp;IF(D41="共有・システム用","共有ID ","")&amp;IF(AND(H41&lt;&gt;"停止済",OR(K41="",TODAY()-K41&gt;183)),"棚卸し未実施","")))</f>
      </c>
      <c r="M41" s="9"/>
      <c r="N41" s="4"/>
    </row>
    <row r="42" spans="1:14" x14ac:dyDescent="0.25">
      <c r="A42" s="4"/>
      <c r="B42" s="4"/>
      <c r="C42" s="4"/>
      <c r="D42" s="5"/>
      <c r="E42" s="5"/>
      <c r="F42" s="4"/>
      <c r="G42" s="9"/>
      <c r="H42" s="5"/>
      <c r="I42" s="9"/>
      <c r="J42" s="7">
        <f>IF(OR(I42="",H42&lt;&gt;"利用中"),"",TODAY()-I42)</f>
      </c>
      <c r="K42" s="9"/>
      <c r="L42" s="7">
        <f>IF(OR(A42="",H42="削除済"),"",TRIM(IF(AND(J42&lt;&gt;"",J42&gt;=90),"90日未使用 ","")&amp;IF(AND(H42="利用中",OR(E42="管理者",E42="特権管理者"),OR(K42="",TODAY()-K42&gt;92)),"管理者の確認時期 ","")&amp;IF(D42="共有・システム用","共有ID ","")&amp;IF(AND(H42&lt;&gt;"停止済",OR(K42="",TODAY()-K42&gt;183)),"棚卸し未実施","")))</f>
      </c>
      <c r="M42" s="9"/>
      <c r="N42" s="4"/>
    </row>
    <row r="43" spans="1:14" x14ac:dyDescent="0.25">
      <c r="A43" s="4"/>
      <c r="B43" s="4"/>
      <c r="C43" s="4"/>
      <c r="D43" s="5"/>
      <c r="E43" s="5"/>
      <c r="F43" s="4"/>
      <c r="G43" s="9"/>
      <c r="H43" s="5"/>
      <c r="I43" s="9"/>
      <c r="J43" s="7">
        <f>IF(OR(I43="",H43&lt;&gt;"利用中"),"",TODAY()-I43)</f>
      </c>
      <c r="K43" s="9"/>
      <c r="L43" s="7">
        <f>IF(OR(A43="",H43="削除済"),"",TRIM(IF(AND(J43&lt;&gt;"",J43&gt;=90),"90日未使用 ","")&amp;IF(AND(H43="利用中",OR(E43="管理者",E43="特権管理者"),OR(K43="",TODAY()-K43&gt;92)),"管理者の確認時期 ","")&amp;IF(D43="共有・システム用","共有ID ","")&amp;IF(AND(H43&lt;&gt;"停止済",OR(K43="",TODAY()-K43&gt;183)),"棚卸し未実施","")))</f>
      </c>
      <c r="M43" s="9"/>
      <c r="N43" s="4"/>
    </row>
    <row r="44" spans="1:14" x14ac:dyDescent="0.25">
      <c r="A44" s="4"/>
      <c r="B44" s="4"/>
      <c r="C44" s="4"/>
      <c r="D44" s="5"/>
      <c r="E44" s="5"/>
      <c r="F44" s="4"/>
      <c r="G44" s="9"/>
      <c r="H44" s="5"/>
      <c r="I44" s="9"/>
      <c r="J44" s="7">
        <f>IF(OR(I44="",H44&lt;&gt;"利用中"),"",TODAY()-I44)</f>
      </c>
      <c r="K44" s="9"/>
      <c r="L44" s="7">
        <f>IF(OR(A44="",H44="削除済"),"",TRIM(IF(AND(J44&lt;&gt;"",J44&gt;=90),"90日未使用 ","")&amp;IF(AND(H44="利用中",OR(E44="管理者",E44="特権管理者"),OR(K44="",TODAY()-K44&gt;92)),"管理者の確認時期 ","")&amp;IF(D44="共有・システム用","共有ID ","")&amp;IF(AND(H44&lt;&gt;"停止済",OR(K44="",TODAY()-K44&gt;183)),"棚卸し未実施","")))</f>
      </c>
      <c r="M44" s="9"/>
      <c r="N44" s="4"/>
    </row>
    <row r="45" spans="1:14" x14ac:dyDescent="0.25">
      <c r="A45" s="4"/>
      <c r="B45" s="4"/>
      <c r="C45" s="4"/>
      <c r="D45" s="5"/>
      <c r="E45" s="5"/>
      <c r="F45" s="4"/>
      <c r="G45" s="9"/>
      <c r="H45" s="5"/>
      <c r="I45" s="9"/>
      <c r="J45" s="7">
        <f>IF(OR(I45="",H45&lt;&gt;"利用中"),"",TODAY()-I45)</f>
      </c>
      <c r="K45" s="9"/>
      <c r="L45" s="7">
        <f>IF(OR(A45="",H45="削除済"),"",TRIM(IF(AND(J45&lt;&gt;"",J45&gt;=90),"90日未使用 ","")&amp;IF(AND(H45="利用中",OR(E45="管理者",E45="特権管理者"),OR(K45="",TODAY()-K45&gt;92)),"管理者の確認時期 ","")&amp;IF(D45="共有・システム用","共有ID ","")&amp;IF(AND(H45&lt;&gt;"停止済",OR(K45="",TODAY()-K45&gt;183)),"棚卸し未実施","")))</f>
      </c>
      <c r="M45" s="9"/>
      <c r="N45" s="4"/>
    </row>
    <row r="46" spans="1:14" x14ac:dyDescent="0.25">
      <c r="A46" s="4"/>
      <c r="B46" s="4"/>
      <c r="C46" s="4"/>
      <c r="D46" s="5"/>
      <c r="E46" s="5"/>
      <c r="F46" s="4"/>
      <c r="G46" s="9"/>
      <c r="H46" s="5"/>
      <c r="I46" s="9"/>
      <c r="J46" s="7">
        <f>IF(OR(I46="",H46&lt;&gt;"利用中"),"",TODAY()-I46)</f>
      </c>
      <c r="K46" s="9"/>
      <c r="L46" s="7">
        <f>IF(OR(A46="",H46="削除済"),"",TRIM(IF(AND(J46&lt;&gt;"",J46&gt;=90),"90日未使用 ","")&amp;IF(AND(H46="利用中",OR(E46="管理者",E46="特権管理者"),OR(K46="",TODAY()-K46&gt;92)),"管理者の確認時期 ","")&amp;IF(D46="共有・システム用","共有ID ","")&amp;IF(AND(H46&lt;&gt;"停止済",OR(K46="",TODAY()-K46&gt;183)),"棚卸し未実施","")))</f>
      </c>
      <c r="M46" s="9"/>
      <c r="N46" s="4"/>
    </row>
    <row r="47" spans="1:14" x14ac:dyDescent="0.25">
      <c r="A47" s="4"/>
      <c r="B47" s="4"/>
      <c r="C47" s="4"/>
      <c r="D47" s="5"/>
      <c r="E47" s="5"/>
      <c r="F47" s="4"/>
      <c r="G47" s="9"/>
      <c r="H47" s="5"/>
      <c r="I47" s="9"/>
      <c r="J47" s="7">
        <f>IF(OR(I47="",H47&lt;&gt;"利用中"),"",TODAY()-I47)</f>
      </c>
      <c r="K47" s="9"/>
      <c r="L47" s="7">
        <f>IF(OR(A47="",H47="削除済"),"",TRIM(IF(AND(J47&lt;&gt;"",J47&gt;=90),"90日未使用 ","")&amp;IF(AND(H47="利用中",OR(E47="管理者",E47="特権管理者"),OR(K47="",TODAY()-K47&gt;92)),"管理者の確認時期 ","")&amp;IF(D47="共有・システム用","共有ID ","")&amp;IF(AND(H47&lt;&gt;"停止済",OR(K47="",TODAY()-K47&gt;183)),"棚卸し未実施","")))</f>
      </c>
      <c r="M47" s="9"/>
      <c r="N47" s="4"/>
    </row>
    <row r="48" spans="1:14" x14ac:dyDescent="0.25">
      <c r="A48" s="4"/>
      <c r="B48" s="4"/>
      <c r="C48" s="4"/>
      <c r="D48" s="5"/>
      <c r="E48" s="5"/>
      <c r="F48" s="4"/>
      <c r="G48" s="9"/>
      <c r="H48" s="5"/>
      <c r="I48" s="9"/>
      <c r="J48" s="7">
        <f>IF(OR(I48="",H48&lt;&gt;"利用中"),"",TODAY()-I48)</f>
      </c>
      <c r="K48" s="9"/>
      <c r="L48" s="7">
        <f>IF(OR(A48="",H48="削除済"),"",TRIM(IF(AND(J48&lt;&gt;"",J48&gt;=90),"90日未使用 ","")&amp;IF(AND(H48="利用中",OR(E48="管理者",E48="特権管理者"),OR(K48="",TODAY()-K48&gt;92)),"管理者の確認時期 ","")&amp;IF(D48="共有・システム用","共有ID ","")&amp;IF(AND(H48&lt;&gt;"停止済",OR(K48="",TODAY()-K48&gt;183)),"棚卸し未実施","")))</f>
      </c>
      <c r="M48" s="9"/>
      <c r="N48" s="4"/>
    </row>
    <row r="49" spans="1:14" x14ac:dyDescent="0.25">
      <c r="A49" s="4"/>
      <c r="B49" s="4"/>
      <c r="C49" s="4"/>
      <c r="D49" s="5"/>
      <c r="E49" s="5"/>
      <c r="F49" s="4"/>
      <c r="G49" s="9"/>
      <c r="H49" s="5"/>
      <c r="I49" s="9"/>
      <c r="J49" s="7">
        <f>IF(OR(I49="",H49&lt;&gt;"利用中"),"",TODAY()-I49)</f>
      </c>
      <c r="K49" s="9"/>
      <c r="L49" s="7">
        <f>IF(OR(A49="",H49="削除済"),"",TRIM(IF(AND(J49&lt;&gt;"",J49&gt;=90),"90日未使用 ","")&amp;IF(AND(H49="利用中",OR(E49="管理者",E49="特権管理者"),OR(K49="",TODAY()-K49&gt;92)),"管理者の確認時期 ","")&amp;IF(D49="共有・システム用","共有ID ","")&amp;IF(AND(H49&lt;&gt;"停止済",OR(K49="",TODAY()-K49&gt;183)),"棚卸し未実施","")))</f>
      </c>
      <c r="M49" s="9"/>
      <c r="N49" s="4"/>
    </row>
    <row r="50" spans="1:14" x14ac:dyDescent="0.25">
      <c r="A50" s="4"/>
      <c r="B50" s="4"/>
      <c r="C50" s="4"/>
      <c r="D50" s="5"/>
      <c r="E50" s="5"/>
      <c r="F50" s="4"/>
      <c r="G50" s="9"/>
      <c r="H50" s="5"/>
      <c r="I50" s="9"/>
      <c r="J50" s="7">
        <f>IF(OR(I50="",H50&lt;&gt;"利用中"),"",TODAY()-I50)</f>
      </c>
      <c r="K50" s="9"/>
      <c r="L50" s="7">
        <f>IF(OR(A50="",H50="削除済"),"",TRIM(IF(AND(J50&lt;&gt;"",J50&gt;=90),"90日未使用 ","")&amp;IF(AND(H50="利用中",OR(E50="管理者",E50="特権管理者"),OR(K50="",TODAY()-K50&gt;92)),"管理者の確認時期 ","")&amp;IF(D50="共有・システム用","共有ID ","")&amp;IF(AND(H50&lt;&gt;"停止済",OR(K50="",TODAY()-K50&gt;183)),"棚卸し未実施","")))</f>
      </c>
      <c r="M50" s="9"/>
      <c r="N50" s="4"/>
    </row>
    <row r="51" spans="1:14" x14ac:dyDescent="0.25">
      <c r="A51" s="4"/>
      <c r="B51" s="4"/>
      <c r="C51" s="4"/>
      <c r="D51" s="5"/>
      <c r="E51" s="5"/>
      <c r="F51" s="4"/>
      <c r="G51" s="9"/>
      <c r="H51" s="5"/>
      <c r="I51" s="9"/>
      <c r="J51" s="7">
        <f>IF(OR(I51="",H51&lt;&gt;"利用中"),"",TODAY()-I51)</f>
      </c>
      <c r="K51" s="9"/>
      <c r="L51" s="7">
        <f>IF(OR(A51="",H51="削除済"),"",TRIM(IF(AND(J51&lt;&gt;"",J51&gt;=90),"90日未使用 ","")&amp;IF(AND(H51="利用中",OR(E51="管理者",E51="特権管理者"),OR(K51="",TODAY()-K51&gt;92)),"管理者の確認時期 ","")&amp;IF(D51="共有・システム用","共有ID ","")&amp;IF(AND(H51&lt;&gt;"停止済",OR(K51="",TODAY()-K51&gt;183)),"棚卸し未実施","")))</f>
      </c>
      <c r="M51" s="9"/>
      <c r="N51" s="4"/>
    </row>
    <row r="52" spans="1:14" x14ac:dyDescent="0.25">
      <c r="A52" s="4"/>
      <c r="B52" s="4"/>
      <c r="C52" s="4"/>
      <c r="D52" s="5"/>
      <c r="E52" s="5"/>
      <c r="F52" s="4"/>
      <c r="G52" s="9"/>
      <c r="H52" s="5"/>
      <c r="I52" s="9"/>
      <c r="J52" s="7">
        <f>IF(OR(I52="",H52&lt;&gt;"利用中"),"",TODAY()-I52)</f>
      </c>
      <c r="K52" s="9"/>
      <c r="L52" s="7">
        <f>IF(OR(A52="",H52="削除済"),"",TRIM(IF(AND(J52&lt;&gt;"",J52&gt;=90),"90日未使用 ","")&amp;IF(AND(H52="利用中",OR(E52="管理者",E52="特権管理者"),OR(K52="",TODAY()-K52&gt;92)),"管理者の確認時期 ","")&amp;IF(D52="共有・システム用","共有ID ","")&amp;IF(AND(H52&lt;&gt;"停止済",OR(K52="",TODAY()-K52&gt;183)),"棚卸し未実施","")))</f>
      </c>
      <c r="M52" s="9"/>
      <c r="N52" s="4"/>
    </row>
    <row r="53" spans="1:14" x14ac:dyDescent="0.25">
      <c r="A53" s="4"/>
      <c r="B53" s="4"/>
      <c r="C53" s="4"/>
      <c r="D53" s="5"/>
      <c r="E53" s="5"/>
      <c r="F53" s="4"/>
      <c r="G53" s="9"/>
      <c r="H53" s="5"/>
      <c r="I53" s="9"/>
      <c r="J53" s="7">
        <f>IF(OR(I53="",H53&lt;&gt;"利用中"),"",TODAY()-I53)</f>
      </c>
      <c r="K53" s="9"/>
      <c r="L53" s="7">
        <f>IF(OR(A53="",H53="削除済"),"",TRIM(IF(AND(J53&lt;&gt;"",J53&gt;=90),"90日未使用 ","")&amp;IF(AND(H53="利用中",OR(E53="管理者",E53="特権管理者"),OR(K53="",TODAY()-K53&gt;92)),"管理者の確認時期 ","")&amp;IF(D53="共有・システム用","共有ID ","")&amp;IF(AND(H53&lt;&gt;"停止済",OR(K53="",TODAY()-K53&gt;183)),"棚卸し未実施","")))</f>
      </c>
      <c r="M53" s="9"/>
      <c r="N53" s="4"/>
    </row>
    <row r="54" spans="1:14" x14ac:dyDescent="0.25">
      <c r="A54" s="4"/>
      <c r="B54" s="4"/>
      <c r="C54" s="4"/>
      <c r="D54" s="5"/>
      <c r="E54" s="5"/>
      <c r="F54" s="4"/>
      <c r="G54" s="9"/>
      <c r="H54" s="5"/>
      <c r="I54" s="9"/>
      <c r="J54" s="7">
        <f>IF(OR(I54="",H54&lt;&gt;"利用中"),"",TODAY()-I54)</f>
      </c>
      <c r="K54" s="9"/>
      <c r="L54" s="7">
        <f>IF(OR(A54="",H54="削除済"),"",TRIM(IF(AND(J54&lt;&gt;"",J54&gt;=90),"90日未使用 ","")&amp;IF(AND(H54="利用中",OR(E54="管理者",E54="特権管理者"),OR(K54="",TODAY()-K54&gt;92)),"管理者の確認時期 ","")&amp;IF(D54="共有・システム用","共有ID ","")&amp;IF(AND(H54&lt;&gt;"停止済",OR(K54="",TODAY()-K54&gt;183)),"棚卸し未実施","")))</f>
      </c>
      <c r="M54" s="9"/>
      <c r="N54" s="4"/>
    </row>
    <row r="55" spans="1:14" x14ac:dyDescent="0.25">
      <c r="A55" s="4"/>
      <c r="B55" s="4"/>
      <c r="C55" s="4"/>
      <c r="D55" s="5"/>
      <c r="E55" s="5"/>
      <c r="F55" s="4"/>
      <c r="G55" s="9"/>
      <c r="H55" s="5"/>
      <c r="I55" s="9"/>
      <c r="J55" s="7">
        <f>IF(OR(I55="",H55&lt;&gt;"利用中"),"",TODAY()-I55)</f>
      </c>
      <c r="K55" s="9"/>
      <c r="L55" s="7">
        <f>IF(OR(A55="",H55="削除済"),"",TRIM(IF(AND(J55&lt;&gt;"",J55&gt;=90),"90日未使用 ","")&amp;IF(AND(H55="利用中",OR(E55="管理者",E55="特権管理者"),OR(K55="",TODAY()-K55&gt;92)),"管理者の確認時期 ","")&amp;IF(D55="共有・システム用","共有ID ","")&amp;IF(AND(H55&lt;&gt;"停止済",OR(K55="",TODAY()-K55&gt;183)),"棚卸し未実施","")))</f>
      </c>
      <c r="M55" s="9"/>
      <c r="N55" s="4"/>
    </row>
    <row r="56" spans="1:14" x14ac:dyDescent="0.25">
      <c r="A56" s="4"/>
      <c r="B56" s="4"/>
      <c r="C56" s="4"/>
      <c r="D56" s="5"/>
      <c r="E56" s="5"/>
      <c r="F56" s="4"/>
      <c r="G56" s="9"/>
      <c r="H56" s="5"/>
      <c r="I56" s="9"/>
      <c r="J56" s="7">
        <f>IF(OR(I56="",H56&lt;&gt;"利用中"),"",TODAY()-I56)</f>
      </c>
      <c r="K56" s="9"/>
      <c r="L56" s="7">
        <f>IF(OR(A56="",H56="削除済"),"",TRIM(IF(AND(J56&lt;&gt;"",J56&gt;=90),"90日未使用 ","")&amp;IF(AND(H56="利用中",OR(E56="管理者",E56="特権管理者"),OR(K56="",TODAY()-K56&gt;92)),"管理者の確認時期 ","")&amp;IF(D56="共有・システム用","共有ID ","")&amp;IF(AND(H56&lt;&gt;"停止済",OR(K56="",TODAY()-K56&gt;183)),"棚卸し未実施","")))</f>
      </c>
      <c r="M56" s="9"/>
      <c r="N56" s="4"/>
    </row>
    <row r="57" spans="1:14" x14ac:dyDescent="0.25">
      <c r="A57" s="4"/>
      <c r="B57" s="4"/>
      <c r="C57" s="4"/>
      <c r="D57" s="5"/>
      <c r="E57" s="5"/>
      <c r="F57" s="4"/>
      <c r="G57" s="9"/>
      <c r="H57" s="5"/>
      <c r="I57" s="9"/>
      <c r="J57" s="7">
        <f>IF(OR(I57="",H57&lt;&gt;"利用中"),"",TODAY()-I57)</f>
      </c>
      <c r="K57" s="9"/>
      <c r="L57" s="7">
        <f>IF(OR(A57="",H57="削除済"),"",TRIM(IF(AND(J57&lt;&gt;"",J57&gt;=90),"90日未使用 ","")&amp;IF(AND(H57="利用中",OR(E57="管理者",E57="特権管理者"),OR(K57="",TODAY()-K57&gt;92)),"管理者の確認時期 ","")&amp;IF(D57="共有・システム用","共有ID ","")&amp;IF(AND(H57&lt;&gt;"停止済",OR(K57="",TODAY()-K57&gt;183)),"棚卸し未実施","")))</f>
      </c>
      <c r="M57" s="9"/>
      <c r="N57" s="4"/>
    </row>
    <row r="58" spans="1:14" x14ac:dyDescent="0.25">
      <c r="A58" s="4"/>
      <c r="B58" s="4"/>
      <c r="C58" s="4"/>
      <c r="D58" s="5"/>
      <c r="E58" s="5"/>
      <c r="F58" s="4"/>
      <c r="G58" s="9"/>
      <c r="H58" s="5"/>
      <c r="I58" s="9"/>
      <c r="J58" s="7">
        <f>IF(OR(I58="",H58&lt;&gt;"利用中"),"",TODAY()-I58)</f>
      </c>
      <c r="K58" s="9"/>
      <c r="L58" s="7">
        <f>IF(OR(A58="",H58="削除済"),"",TRIM(IF(AND(J58&lt;&gt;"",J58&gt;=90),"90日未使用 ","")&amp;IF(AND(H58="利用中",OR(E58="管理者",E58="特権管理者"),OR(K58="",TODAY()-K58&gt;92)),"管理者の確認時期 ","")&amp;IF(D58="共有・システム用","共有ID ","")&amp;IF(AND(H58&lt;&gt;"停止済",OR(K58="",TODAY()-K58&gt;183)),"棚卸し未実施","")))</f>
      </c>
      <c r="M58" s="9"/>
      <c r="N58" s="4"/>
    </row>
    <row r="59" spans="1:14" x14ac:dyDescent="0.25">
      <c r="A59" s="4"/>
      <c r="B59" s="4"/>
      <c r="C59" s="4"/>
      <c r="D59" s="5"/>
      <c r="E59" s="5"/>
      <c r="F59" s="4"/>
      <c r="G59" s="9"/>
      <c r="H59" s="5"/>
      <c r="I59" s="9"/>
      <c r="J59" s="7">
        <f>IF(OR(I59="",H59&lt;&gt;"利用中"),"",TODAY()-I59)</f>
      </c>
      <c r="K59" s="9"/>
      <c r="L59" s="7">
        <f>IF(OR(A59="",H59="削除済"),"",TRIM(IF(AND(J59&lt;&gt;"",J59&gt;=90),"90日未使用 ","")&amp;IF(AND(H59="利用中",OR(E59="管理者",E59="特権管理者"),OR(K59="",TODAY()-K59&gt;92)),"管理者の確認時期 ","")&amp;IF(D59="共有・システム用","共有ID ","")&amp;IF(AND(H59&lt;&gt;"停止済",OR(K59="",TODAY()-K59&gt;183)),"棚卸し未実施","")))</f>
      </c>
      <c r="M59" s="9"/>
      <c r="N59" s="4"/>
    </row>
    <row r="60" spans="1:14" x14ac:dyDescent="0.25">
      <c r="A60" s="4"/>
      <c r="B60" s="4"/>
      <c r="C60" s="4"/>
      <c r="D60" s="5"/>
      <c r="E60" s="5"/>
      <c r="F60" s="4"/>
      <c r="G60" s="9"/>
      <c r="H60" s="5"/>
      <c r="I60" s="9"/>
      <c r="J60" s="7">
        <f>IF(OR(I60="",H60&lt;&gt;"利用中"),"",TODAY()-I60)</f>
      </c>
      <c r="K60" s="9"/>
      <c r="L60" s="7">
        <f>IF(OR(A60="",H60="削除済"),"",TRIM(IF(AND(J60&lt;&gt;"",J60&gt;=90),"90日未使用 ","")&amp;IF(AND(H60="利用中",OR(E60="管理者",E60="特権管理者"),OR(K60="",TODAY()-K60&gt;92)),"管理者の確認時期 ","")&amp;IF(D60="共有・システム用","共有ID ","")&amp;IF(AND(H60&lt;&gt;"停止済",OR(K60="",TODAY()-K60&gt;183)),"棚卸し未実施","")))</f>
      </c>
      <c r="M60" s="9"/>
      <c r="N60" s="4"/>
    </row>
    <row r="61" spans="1:14" x14ac:dyDescent="0.25">
      <c r="A61" s="4"/>
      <c r="B61" s="4"/>
      <c r="C61" s="4"/>
      <c r="D61" s="5"/>
      <c r="E61" s="5"/>
      <c r="F61" s="4"/>
      <c r="G61" s="9"/>
      <c r="H61" s="5"/>
      <c r="I61" s="9"/>
      <c r="J61" s="7">
        <f>IF(OR(I61="",H61&lt;&gt;"利用中"),"",TODAY()-I61)</f>
      </c>
      <c r="K61" s="9"/>
      <c r="L61" s="7">
        <f>IF(OR(A61="",H61="削除済"),"",TRIM(IF(AND(J61&lt;&gt;"",J61&gt;=90),"90日未使用 ","")&amp;IF(AND(H61="利用中",OR(E61="管理者",E61="特権管理者"),OR(K61="",TODAY()-K61&gt;92)),"管理者の確認時期 ","")&amp;IF(D61="共有・システム用","共有ID ","")&amp;IF(AND(H61&lt;&gt;"停止済",OR(K61="",TODAY()-K61&gt;183)),"棚卸し未実施","")))</f>
      </c>
      <c r="M61" s="9"/>
      <c r="N61" s="4"/>
    </row>
    <row r="62" spans="1:14" x14ac:dyDescent="0.25">
      <c r="A62" s="4"/>
      <c r="B62" s="4"/>
      <c r="C62" s="4"/>
      <c r="D62" s="5"/>
      <c r="E62" s="5"/>
      <c r="F62" s="4"/>
      <c r="G62" s="9"/>
      <c r="H62" s="5"/>
      <c r="I62" s="9"/>
      <c r="J62" s="7">
        <f>IF(OR(I62="",H62&lt;&gt;"利用中"),"",TODAY()-I62)</f>
      </c>
      <c r="K62" s="9"/>
      <c r="L62" s="7">
        <f>IF(OR(A62="",H62="削除済"),"",TRIM(IF(AND(J62&lt;&gt;"",J62&gt;=90),"90日未使用 ","")&amp;IF(AND(H62="利用中",OR(E62="管理者",E62="特権管理者"),OR(K62="",TODAY()-K62&gt;92)),"管理者の確認時期 ","")&amp;IF(D62="共有・システム用","共有ID ","")&amp;IF(AND(H62&lt;&gt;"停止済",OR(K62="",TODAY()-K62&gt;183)),"棚卸し未実施","")))</f>
      </c>
      <c r="M62" s="9"/>
      <c r="N62" s="4"/>
    </row>
    <row r="63" spans="1:14" x14ac:dyDescent="0.25">
      <c r="A63" s="4"/>
      <c r="B63" s="4"/>
      <c r="C63" s="4"/>
      <c r="D63" s="5"/>
      <c r="E63" s="5"/>
      <c r="F63" s="4"/>
      <c r="G63" s="9"/>
      <c r="H63" s="5"/>
      <c r="I63" s="9"/>
      <c r="J63" s="7">
        <f>IF(OR(I63="",H63&lt;&gt;"利用中"),"",TODAY()-I63)</f>
      </c>
      <c r="K63" s="9"/>
      <c r="L63" s="7">
        <f>IF(OR(A63="",H63="削除済"),"",TRIM(IF(AND(J63&lt;&gt;"",J63&gt;=90),"90日未使用 ","")&amp;IF(AND(H63="利用中",OR(E63="管理者",E63="特権管理者"),OR(K63="",TODAY()-K63&gt;92)),"管理者の確認時期 ","")&amp;IF(D63="共有・システム用","共有ID ","")&amp;IF(AND(H63&lt;&gt;"停止済",OR(K63="",TODAY()-K63&gt;183)),"棚卸し未実施","")))</f>
      </c>
      <c r="M63" s="9"/>
      <c r="N63" s="4"/>
    </row>
    <row r="64" spans="1:14" x14ac:dyDescent="0.25">
      <c r="A64" s="4"/>
      <c r="B64" s="4"/>
      <c r="C64" s="4"/>
      <c r="D64" s="5"/>
      <c r="E64" s="5"/>
      <c r="F64" s="4"/>
      <c r="G64" s="9"/>
      <c r="H64" s="5"/>
      <c r="I64" s="9"/>
      <c r="J64" s="7">
        <f>IF(OR(I64="",H64&lt;&gt;"利用中"),"",TODAY()-I64)</f>
      </c>
      <c r="K64" s="9"/>
      <c r="L64" s="7">
        <f>IF(OR(A64="",H64="削除済"),"",TRIM(IF(AND(J64&lt;&gt;"",J64&gt;=90),"90日未使用 ","")&amp;IF(AND(H64="利用中",OR(E64="管理者",E64="特権管理者"),OR(K64="",TODAY()-K64&gt;92)),"管理者の確認時期 ","")&amp;IF(D64="共有・システム用","共有ID ","")&amp;IF(AND(H64&lt;&gt;"停止済",OR(K64="",TODAY()-K64&gt;183)),"棚卸し未実施","")))</f>
      </c>
      <c r="M64" s="9"/>
      <c r="N64" s="4"/>
    </row>
    <row r="65" spans="1:14" x14ac:dyDescent="0.25">
      <c r="A65" s="4"/>
      <c r="B65" s="4"/>
      <c r="C65" s="4"/>
      <c r="D65" s="5"/>
      <c r="E65" s="5"/>
      <c r="F65" s="4"/>
      <c r="G65" s="9"/>
      <c r="H65" s="5"/>
      <c r="I65" s="9"/>
      <c r="J65" s="7">
        <f>IF(OR(I65="",H65&lt;&gt;"利用中"),"",TODAY()-I65)</f>
      </c>
      <c r="K65" s="9"/>
      <c r="L65" s="7">
        <f>IF(OR(A65="",H65="削除済"),"",TRIM(IF(AND(J65&lt;&gt;"",J65&gt;=90),"90日未使用 ","")&amp;IF(AND(H65="利用中",OR(E65="管理者",E65="特権管理者"),OR(K65="",TODAY()-K65&gt;92)),"管理者の確認時期 ","")&amp;IF(D65="共有・システム用","共有ID ","")&amp;IF(AND(H65&lt;&gt;"停止済",OR(K65="",TODAY()-K65&gt;183)),"棚卸し未実施","")))</f>
      </c>
      <c r="M65" s="9"/>
      <c r="N65" s="4"/>
    </row>
    <row r="66" spans="1:14" x14ac:dyDescent="0.25">
      <c r="A66" s="4"/>
      <c r="B66" s="4"/>
      <c r="C66" s="4"/>
      <c r="D66" s="5"/>
      <c r="E66" s="5"/>
      <c r="F66" s="4"/>
      <c r="G66" s="9"/>
      <c r="H66" s="5"/>
      <c r="I66" s="9"/>
      <c r="J66" s="7">
        <f>IF(OR(I66="",H66&lt;&gt;"利用中"),"",TODAY()-I66)</f>
      </c>
      <c r="K66" s="9"/>
      <c r="L66" s="7">
        <f>IF(OR(A66="",H66="削除済"),"",TRIM(IF(AND(J66&lt;&gt;"",J66&gt;=90),"90日未使用 ","")&amp;IF(AND(H66="利用中",OR(E66="管理者",E66="特権管理者"),OR(K66="",TODAY()-K66&gt;92)),"管理者の確認時期 ","")&amp;IF(D66="共有・システム用","共有ID ","")&amp;IF(AND(H66&lt;&gt;"停止済",OR(K66="",TODAY()-K66&gt;183)),"棚卸し未実施","")))</f>
      </c>
      <c r="M66" s="9"/>
      <c r="N66" s="4"/>
    </row>
    <row r="67" spans="1:14" x14ac:dyDescent="0.25">
      <c r="A67" s="4"/>
      <c r="B67" s="4"/>
      <c r="C67" s="4"/>
      <c r="D67" s="5"/>
      <c r="E67" s="5"/>
      <c r="F67" s="4"/>
      <c r="G67" s="9"/>
      <c r="H67" s="5"/>
      <c r="I67" s="9"/>
      <c r="J67" s="7">
        <f>IF(OR(I67="",H67&lt;&gt;"利用中"),"",TODAY()-I67)</f>
      </c>
      <c r="K67" s="9"/>
      <c r="L67" s="7">
        <f>IF(OR(A67="",H67="削除済"),"",TRIM(IF(AND(J67&lt;&gt;"",J67&gt;=90),"90日未使用 ","")&amp;IF(AND(H67="利用中",OR(E67="管理者",E67="特権管理者"),OR(K67="",TODAY()-K67&gt;92)),"管理者の確認時期 ","")&amp;IF(D67="共有・システム用","共有ID ","")&amp;IF(AND(H67&lt;&gt;"停止済",OR(K67="",TODAY()-K67&gt;183)),"棚卸し未実施","")))</f>
      </c>
      <c r="M67" s="9"/>
      <c r="N67" s="4"/>
    </row>
    <row r="68" spans="1:14" x14ac:dyDescent="0.25">
      <c r="A68" s="4"/>
      <c r="B68" s="4"/>
      <c r="C68" s="4"/>
      <c r="D68" s="5"/>
      <c r="E68" s="5"/>
      <c r="F68" s="4"/>
      <c r="G68" s="9"/>
      <c r="H68" s="5"/>
      <c r="I68" s="9"/>
      <c r="J68" s="7">
        <f>IF(OR(I68="",H68&lt;&gt;"利用中"),"",TODAY()-I68)</f>
      </c>
      <c r="K68" s="9"/>
      <c r="L68" s="7">
        <f>IF(OR(A68="",H68="削除済"),"",TRIM(IF(AND(J68&lt;&gt;"",J68&gt;=90),"90日未使用 ","")&amp;IF(AND(H68="利用中",OR(E68="管理者",E68="特権管理者"),OR(K68="",TODAY()-K68&gt;92)),"管理者の確認時期 ","")&amp;IF(D68="共有・システム用","共有ID ","")&amp;IF(AND(H68&lt;&gt;"停止済",OR(K68="",TODAY()-K68&gt;183)),"棚卸し未実施","")))</f>
      </c>
      <c r="M68" s="9"/>
      <c r="N68" s="4"/>
    </row>
    <row r="69" spans="1:14" x14ac:dyDescent="0.25">
      <c r="A69" s="4"/>
      <c r="B69" s="4"/>
      <c r="C69" s="4"/>
      <c r="D69" s="5"/>
      <c r="E69" s="5"/>
      <c r="F69" s="4"/>
      <c r="G69" s="9"/>
      <c r="H69" s="5"/>
      <c r="I69" s="9"/>
      <c r="J69" s="7">
        <f>IF(OR(I69="",H69&lt;&gt;"利用中"),"",TODAY()-I69)</f>
      </c>
      <c r="K69" s="9"/>
      <c r="L69" s="7">
        <f>IF(OR(A69="",H69="削除済"),"",TRIM(IF(AND(J69&lt;&gt;"",J69&gt;=90),"90日未使用 ","")&amp;IF(AND(H69="利用中",OR(E69="管理者",E69="特権管理者"),OR(K69="",TODAY()-K69&gt;92)),"管理者の確認時期 ","")&amp;IF(D69="共有・システム用","共有ID ","")&amp;IF(AND(H69&lt;&gt;"停止済",OR(K69="",TODAY()-K69&gt;183)),"棚卸し未実施","")))</f>
      </c>
      <c r="M69" s="9"/>
      <c r="N69" s="4"/>
    </row>
    <row r="70" spans="1:14" x14ac:dyDescent="0.25">
      <c r="A70" s="4"/>
      <c r="B70" s="4"/>
      <c r="C70" s="4"/>
      <c r="D70" s="5"/>
      <c r="E70" s="5"/>
      <c r="F70" s="4"/>
      <c r="G70" s="9"/>
      <c r="H70" s="5"/>
      <c r="I70" s="9"/>
      <c r="J70" s="7">
        <f>IF(OR(I70="",H70&lt;&gt;"利用中"),"",TODAY()-I70)</f>
      </c>
      <c r="K70" s="9"/>
      <c r="L70" s="7">
        <f>IF(OR(A70="",H70="削除済"),"",TRIM(IF(AND(J70&lt;&gt;"",J70&gt;=90),"90日未使用 ","")&amp;IF(AND(H70="利用中",OR(E70="管理者",E70="特権管理者"),OR(K70="",TODAY()-K70&gt;92)),"管理者の確認時期 ","")&amp;IF(D70="共有・システム用","共有ID ","")&amp;IF(AND(H70&lt;&gt;"停止済",OR(K70="",TODAY()-K70&gt;183)),"棚卸し未実施","")))</f>
      </c>
      <c r="M70" s="9"/>
      <c r="N70" s="4"/>
    </row>
    <row r="71" spans="1:14" x14ac:dyDescent="0.25">
      <c r="A71" s="4"/>
      <c r="B71" s="4"/>
      <c r="C71" s="4"/>
      <c r="D71" s="5"/>
      <c r="E71" s="5"/>
      <c r="F71" s="4"/>
      <c r="G71" s="9"/>
      <c r="H71" s="5"/>
      <c r="I71" s="9"/>
      <c r="J71" s="7">
        <f>IF(OR(I71="",H71&lt;&gt;"利用中"),"",TODAY()-I71)</f>
      </c>
      <c r="K71" s="9"/>
      <c r="L71" s="7">
        <f>IF(OR(A71="",H71="削除済"),"",TRIM(IF(AND(J71&lt;&gt;"",J71&gt;=90),"90日未使用 ","")&amp;IF(AND(H71="利用中",OR(E71="管理者",E71="特権管理者"),OR(K71="",TODAY()-K71&gt;92)),"管理者の確認時期 ","")&amp;IF(D71="共有・システム用","共有ID ","")&amp;IF(AND(H71&lt;&gt;"停止済",OR(K71="",TODAY()-K71&gt;183)),"棚卸し未実施","")))</f>
      </c>
      <c r="M71" s="9"/>
      <c r="N71" s="4"/>
    </row>
    <row r="72" spans="1:14" x14ac:dyDescent="0.25">
      <c r="A72" s="4"/>
      <c r="B72" s="4"/>
      <c r="C72" s="4"/>
      <c r="D72" s="5"/>
      <c r="E72" s="5"/>
      <c r="F72" s="4"/>
      <c r="G72" s="9"/>
      <c r="H72" s="5"/>
      <c r="I72" s="9"/>
      <c r="J72" s="7">
        <f>IF(OR(I72="",H72&lt;&gt;"利用中"),"",TODAY()-I72)</f>
      </c>
      <c r="K72" s="9"/>
      <c r="L72" s="7">
        <f>IF(OR(A72="",H72="削除済"),"",TRIM(IF(AND(J72&lt;&gt;"",J72&gt;=90),"90日未使用 ","")&amp;IF(AND(H72="利用中",OR(E72="管理者",E72="特権管理者"),OR(K72="",TODAY()-K72&gt;92)),"管理者の確認時期 ","")&amp;IF(D72="共有・システム用","共有ID ","")&amp;IF(AND(H72&lt;&gt;"停止済",OR(K72="",TODAY()-K72&gt;183)),"棚卸し未実施","")))</f>
      </c>
      <c r="M72" s="9"/>
      <c r="N72" s="4"/>
    </row>
    <row r="73" spans="1:14" x14ac:dyDescent="0.25">
      <c r="A73" s="4"/>
      <c r="B73" s="4"/>
      <c r="C73" s="4"/>
      <c r="D73" s="5"/>
      <c r="E73" s="5"/>
      <c r="F73" s="4"/>
      <c r="G73" s="9"/>
      <c r="H73" s="5"/>
      <c r="I73" s="9"/>
      <c r="J73" s="7">
        <f>IF(OR(I73="",H73&lt;&gt;"利用中"),"",TODAY()-I73)</f>
      </c>
      <c r="K73" s="9"/>
      <c r="L73" s="7">
        <f>IF(OR(A73="",H73="削除済"),"",TRIM(IF(AND(J73&lt;&gt;"",J73&gt;=90),"90日未使用 ","")&amp;IF(AND(H73="利用中",OR(E73="管理者",E73="特権管理者"),OR(K73="",TODAY()-K73&gt;92)),"管理者の確認時期 ","")&amp;IF(D73="共有・システム用","共有ID ","")&amp;IF(AND(H73&lt;&gt;"停止済",OR(K73="",TODAY()-K73&gt;183)),"棚卸し未実施","")))</f>
      </c>
      <c r="M73" s="9"/>
      <c r="N73" s="4"/>
    </row>
    <row r="74" spans="1:14" x14ac:dyDescent="0.25">
      <c r="A74" s="4"/>
      <c r="B74" s="4"/>
      <c r="C74" s="4"/>
      <c r="D74" s="5"/>
      <c r="E74" s="5"/>
      <c r="F74" s="4"/>
      <c r="G74" s="9"/>
      <c r="H74" s="5"/>
      <c r="I74" s="9"/>
      <c r="J74" s="7">
        <f>IF(OR(I74="",H74&lt;&gt;"利用中"),"",TODAY()-I74)</f>
      </c>
      <c r="K74" s="9"/>
      <c r="L74" s="7">
        <f>IF(OR(A74="",H74="削除済"),"",TRIM(IF(AND(J74&lt;&gt;"",J74&gt;=90),"90日未使用 ","")&amp;IF(AND(H74="利用中",OR(E74="管理者",E74="特権管理者"),OR(K74="",TODAY()-K74&gt;92)),"管理者の確認時期 ","")&amp;IF(D74="共有・システム用","共有ID ","")&amp;IF(AND(H74&lt;&gt;"停止済",OR(K74="",TODAY()-K74&gt;183)),"棚卸し未実施","")))</f>
      </c>
      <c r="M74" s="9"/>
      <c r="N74" s="4"/>
    </row>
    <row r="75" spans="1:14" x14ac:dyDescent="0.25">
      <c r="A75" s="4"/>
      <c r="B75" s="4"/>
      <c r="C75" s="4"/>
      <c r="D75" s="5"/>
      <c r="E75" s="5"/>
      <c r="F75" s="4"/>
      <c r="G75" s="9"/>
      <c r="H75" s="5"/>
      <c r="I75" s="9"/>
      <c r="J75" s="7">
        <f>IF(OR(I75="",H75&lt;&gt;"利用中"),"",TODAY()-I75)</f>
      </c>
      <c r="K75" s="9"/>
      <c r="L75" s="7">
        <f>IF(OR(A75="",H75="削除済"),"",TRIM(IF(AND(J75&lt;&gt;"",J75&gt;=90),"90日未使用 ","")&amp;IF(AND(H75="利用中",OR(E75="管理者",E75="特権管理者"),OR(K75="",TODAY()-K75&gt;92)),"管理者の確認時期 ","")&amp;IF(D75="共有・システム用","共有ID ","")&amp;IF(AND(H75&lt;&gt;"停止済",OR(K75="",TODAY()-K75&gt;183)),"棚卸し未実施","")))</f>
      </c>
      <c r="M75" s="9"/>
      <c r="N75" s="4"/>
    </row>
    <row r="76" spans="1:14" x14ac:dyDescent="0.25">
      <c r="A76" s="4"/>
      <c r="B76" s="4"/>
      <c r="C76" s="4"/>
      <c r="D76" s="5"/>
      <c r="E76" s="5"/>
      <c r="F76" s="4"/>
      <c r="G76" s="9"/>
      <c r="H76" s="5"/>
      <c r="I76" s="9"/>
      <c r="J76" s="7">
        <f>IF(OR(I76="",H76&lt;&gt;"利用中"),"",TODAY()-I76)</f>
      </c>
      <c r="K76" s="9"/>
      <c r="L76" s="7">
        <f>IF(OR(A76="",H76="削除済"),"",TRIM(IF(AND(J76&lt;&gt;"",J76&gt;=90),"90日未使用 ","")&amp;IF(AND(H76="利用中",OR(E76="管理者",E76="特権管理者"),OR(K76="",TODAY()-K76&gt;92)),"管理者の確認時期 ","")&amp;IF(D76="共有・システム用","共有ID ","")&amp;IF(AND(H76&lt;&gt;"停止済",OR(K76="",TODAY()-K76&gt;183)),"棚卸し未実施","")))</f>
      </c>
      <c r="M76" s="9"/>
      <c r="N76" s="4"/>
    </row>
    <row r="77" spans="1:14" x14ac:dyDescent="0.25">
      <c r="A77" s="4"/>
      <c r="B77" s="4"/>
      <c r="C77" s="4"/>
      <c r="D77" s="5"/>
      <c r="E77" s="5"/>
      <c r="F77" s="4"/>
      <c r="G77" s="9"/>
      <c r="H77" s="5"/>
      <c r="I77" s="9"/>
      <c r="J77" s="7">
        <f>IF(OR(I77="",H77&lt;&gt;"利用中"),"",TODAY()-I77)</f>
      </c>
      <c r="K77" s="9"/>
      <c r="L77" s="7">
        <f>IF(OR(A77="",H77="削除済"),"",TRIM(IF(AND(J77&lt;&gt;"",J77&gt;=90),"90日未使用 ","")&amp;IF(AND(H77="利用中",OR(E77="管理者",E77="特権管理者"),OR(K77="",TODAY()-K77&gt;92)),"管理者の確認時期 ","")&amp;IF(D77="共有・システム用","共有ID ","")&amp;IF(AND(H77&lt;&gt;"停止済",OR(K77="",TODAY()-K77&gt;183)),"棚卸し未実施","")))</f>
      </c>
      <c r="M77" s="9"/>
      <c r="N77" s="4"/>
    </row>
    <row r="78" spans="1:14" x14ac:dyDescent="0.25">
      <c r="A78" s="4"/>
      <c r="B78" s="4"/>
      <c r="C78" s="4"/>
      <c r="D78" s="5"/>
      <c r="E78" s="5"/>
      <c r="F78" s="4"/>
      <c r="G78" s="9"/>
      <c r="H78" s="5"/>
      <c r="I78" s="9"/>
      <c r="J78" s="7">
        <f>IF(OR(I78="",H78&lt;&gt;"利用中"),"",TODAY()-I78)</f>
      </c>
      <c r="K78" s="9"/>
      <c r="L78" s="7">
        <f>IF(OR(A78="",H78="削除済"),"",TRIM(IF(AND(J78&lt;&gt;"",J78&gt;=90),"90日未使用 ","")&amp;IF(AND(H78="利用中",OR(E78="管理者",E78="特権管理者"),OR(K78="",TODAY()-K78&gt;92)),"管理者の確認時期 ","")&amp;IF(D78="共有・システム用","共有ID ","")&amp;IF(AND(H78&lt;&gt;"停止済",OR(K78="",TODAY()-K78&gt;183)),"棚卸し未実施","")))</f>
      </c>
      <c r="M78" s="9"/>
      <c r="N78" s="4"/>
    </row>
    <row r="79" spans="1:14" x14ac:dyDescent="0.25">
      <c r="A79" s="4"/>
      <c r="B79" s="4"/>
      <c r="C79" s="4"/>
      <c r="D79" s="5"/>
      <c r="E79" s="5"/>
      <c r="F79" s="4"/>
      <c r="G79" s="9"/>
      <c r="H79" s="5"/>
      <c r="I79" s="9"/>
      <c r="J79" s="7">
        <f>IF(OR(I79="",H79&lt;&gt;"利用中"),"",TODAY()-I79)</f>
      </c>
      <c r="K79" s="9"/>
      <c r="L79" s="7">
        <f>IF(OR(A79="",H79="削除済"),"",TRIM(IF(AND(J79&lt;&gt;"",J79&gt;=90),"90日未使用 ","")&amp;IF(AND(H79="利用中",OR(E79="管理者",E79="特権管理者"),OR(K79="",TODAY()-K79&gt;92)),"管理者の確認時期 ","")&amp;IF(D79="共有・システム用","共有ID ","")&amp;IF(AND(H79&lt;&gt;"停止済",OR(K79="",TODAY()-K79&gt;183)),"棚卸し未実施","")))</f>
      </c>
      <c r="M79" s="9"/>
      <c r="N79" s="4"/>
    </row>
    <row r="80" spans="1:14" x14ac:dyDescent="0.25">
      <c r="A80" s="4"/>
      <c r="B80" s="4"/>
      <c r="C80" s="4"/>
      <c r="D80" s="5"/>
      <c r="E80" s="5"/>
      <c r="F80" s="4"/>
      <c r="G80" s="9"/>
      <c r="H80" s="5"/>
      <c r="I80" s="9"/>
      <c r="J80" s="7">
        <f>IF(OR(I80="",H80&lt;&gt;"利用中"),"",TODAY()-I80)</f>
      </c>
      <c r="K80" s="9"/>
      <c r="L80" s="7">
        <f>IF(OR(A80="",H80="削除済"),"",TRIM(IF(AND(J80&lt;&gt;"",J80&gt;=90),"90日未使用 ","")&amp;IF(AND(H80="利用中",OR(E80="管理者",E80="特権管理者"),OR(K80="",TODAY()-K80&gt;92)),"管理者の確認時期 ","")&amp;IF(D80="共有・システム用","共有ID ","")&amp;IF(AND(H80&lt;&gt;"停止済",OR(K80="",TODAY()-K80&gt;183)),"棚卸し未実施","")))</f>
      </c>
      <c r="M80" s="9"/>
      <c r="N80" s="4"/>
    </row>
    <row r="81" spans="1:14" x14ac:dyDescent="0.25">
      <c r="A81" s="4"/>
      <c r="B81" s="4"/>
      <c r="C81" s="4"/>
      <c r="D81" s="5"/>
      <c r="E81" s="5"/>
      <c r="F81" s="4"/>
      <c r="G81" s="9"/>
      <c r="H81" s="5"/>
      <c r="I81" s="9"/>
      <c r="J81" s="7">
        <f>IF(OR(I81="",H81&lt;&gt;"利用中"),"",TODAY()-I81)</f>
      </c>
      <c r="K81" s="9"/>
      <c r="L81" s="7">
        <f>IF(OR(A81="",H81="削除済"),"",TRIM(IF(AND(J81&lt;&gt;"",J81&gt;=90),"90日未使用 ","")&amp;IF(AND(H81="利用中",OR(E81="管理者",E81="特権管理者"),OR(K81="",TODAY()-K81&gt;92)),"管理者の確認時期 ","")&amp;IF(D81="共有・システム用","共有ID ","")&amp;IF(AND(H81&lt;&gt;"停止済",OR(K81="",TODAY()-K81&gt;183)),"棚卸し未実施","")))</f>
      </c>
      <c r="M81" s="9"/>
      <c r="N81" s="4"/>
    </row>
    <row r="82" spans="1:14" x14ac:dyDescent="0.25">
      <c r="A82" s="4"/>
      <c r="B82" s="4"/>
      <c r="C82" s="4"/>
      <c r="D82" s="5"/>
      <c r="E82" s="5"/>
      <c r="F82" s="4"/>
      <c r="G82" s="9"/>
      <c r="H82" s="5"/>
      <c r="I82" s="9"/>
      <c r="J82" s="7">
        <f>IF(OR(I82="",H82&lt;&gt;"利用中"),"",TODAY()-I82)</f>
      </c>
      <c r="K82" s="9"/>
      <c r="L82" s="7">
        <f>IF(OR(A82="",H82="削除済"),"",TRIM(IF(AND(J82&lt;&gt;"",J82&gt;=90),"90日未使用 ","")&amp;IF(AND(H82="利用中",OR(E82="管理者",E82="特権管理者"),OR(K82="",TODAY()-K82&gt;92)),"管理者の確認時期 ","")&amp;IF(D82="共有・システム用","共有ID ","")&amp;IF(AND(H82&lt;&gt;"停止済",OR(K82="",TODAY()-K82&gt;183)),"棚卸し未実施","")))</f>
      </c>
      <c r="M82" s="9"/>
      <c r="N82" s="4"/>
    </row>
    <row r="83" spans="1:14" x14ac:dyDescent="0.25">
      <c r="A83" s="4"/>
      <c r="B83" s="4"/>
      <c r="C83" s="4"/>
      <c r="D83" s="5"/>
      <c r="E83" s="5"/>
      <c r="F83" s="4"/>
      <c r="G83" s="9"/>
      <c r="H83" s="5"/>
      <c r="I83" s="9"/>
      <c r="J83" s="7">
        <f>IF(OR(I83="",H83&lt;&gt;"利用中"),"",TODAY()-I83)</f>
      </c>
      <c r="K83" s="9"/>
      <c r="L83" s="7">
        <f>IF(OR(A83="",H83="削除済"),"",TRIM(IF(AND(J83&lt;&gt;"",J83&gt;=90),"90日未使用 ","")&amp;IF(AND(H83="利用中",OR(E83="管理者",E83="特権管理者"),OR(K83="",TODAY()-K83&gt;92)),"管理者の確認時期 ","")&amp;IF(D83="共有・システム用","共有ID ","")&amp;IF(AND(H83&lt;&gt;"停止済",OR(K83="",TODAY()-K83&gt;183)),"棚卸し未実施","")))</f>
      </c>
      <c r="M83" s="9"/>
      <c r="N83" s="4"/>
    </row>
    <row r="84" spans="1:14" x14ac:dyDescent="0.25">
      <c r="A84" s="4"/>
      <c r="B84" s="4"/>
      <c r="C84" s="4"/>
      <c r="D84" s="5"/>
      <c r="E84" s="5"/>
      <c r="F84" s="4"/>
      <c r="G84" s="9"/>
      <c r="H84" s="5"/>
      <c r="I84" s="9"/>
      <c r="J84" s="7">
        <f>IF(OR(I84="",H84&lt;&gt;"利用中"),"",TODAY()-I84)</f>
      </c>
      <c r="K84" s="9"/>
      <c r="L84" s="7">
        <f>IF(OR(A84="",H84="削除済"),"",TRIM(IF(AND(J84&lt;&gt;"",J84&gt;=90),"90日未使用 ","")&amp;IF(AND(H84="利用中",OR(E84="管理者",E84="特権管理者"),OR(K84="",TODAY()-K84&gt;92)),"管理者の確認時期 ","")&amp;IF(D84="共有・システム用","共有ID ","")&amp;IF(AND(H84&lt;&gt;"停止済",OR(K84="",TODAY()-K84&gt;183)),"棚卸し未実施","")))</f>
      </c>
      <c r="M84" s="9"/>
      <c r="N84" s="4"/>
    </row>
    <row r="85" spans="1:14" x14ac:dyDescent="0.25">
      <c r="A85" s="4"/>
      <c r="B85" s="4"/>
      <c r="C85" s="4"/>
      <c r="D85" s="5"/>
      <c r="E85" s="5"/>
      <c r="F85" s="4"/>
      <c r="G85" s="9"/>
      <c r="H85" s="5"/>
      <c r="I85" s="9"/>
      <c r="J85" s="7">
        <f>IF(OR(I85="",H85&lt;&gt;"利用中"),"",TODAY()-I85)</f>
      </c>
      <c r="K85" s="9"/>
      <c r="L85" s="7">
        <f>IF(OR(A85="",H85="削除済"),"",TRIM(IF(AND(J85&lt;&gt;"",J85&gt;=90),"90日未使用 ","")&amp;IF(AND(H85="利用中",OR(E85="管理者",E85="特権管理者"),OR(K85="",TODAY()-K85&gt;92)),"管理者の確認時期 ","")&amp;IF(D85="共有・システム用","共有ID ","")&amp;IF(AND(H85&lt;&gt;"停止済",OR(K85="",TODAY()-K85&gt;183)),"棚卸し未実施","")))</f>
      </c>
      <c r="M85" s="9"/>
      <c r="N85" s="4"/>
    </row>
    <row r="86" spans="1:14" x14ac:dyDescent="0.25">
      <c r="A86" s="4"/>
      <c r="B86" s="4"/>
      <c r="C86" s="4"/>
      <c r="D86" s="5"/>
      <c r="E86" s="5"/>
      <c r="F86" s="4"/>
      <c r="G86" s="9"/>
      <c r="H86" s="5"/>
      <c r="I86" s="9"/>
      <c r="J86" s="7">
        <f>IF(OR(I86="",H86&lt;&gt;"利用中"),"",TODAY()-I86)</f>
      </c>
      <c r="K86" s="9"/>
      <c r="L86" s="7">
        <f>IF(OR(A86="",H86="削除済"),"",TRIM(IF(AND(J86&lt;&gt;"",J86&gt;=90),"90日未使用 ","")&amp;IF(AND(H86="利用中",OR(E86="管理者",E86="特権管理者"),OR(K86="",TODAY()-K86&gt;92)),"管理者の確認時期 ","")&amp;IF(D86="共有・システム用","共有ID ","")&amp;IF(AND(H86&lt;&gt;"停止済",OR(K86="",TODAY()-K86&gt;183)),"棚卸し未実施","")))</f>
      </c>
      <c r="M86" s="9"/>
      <c r="N86" s="4"/>
    </row>
    <row r="87" spans="1:14" x14ac:dyDescent="0.25">
      <c r="A87" s="4"/>
      <c r="B87" s="4"/>
      <c r="C87" s="4"/>
      <c r="D87" s="5"/>
      <c r="E87" s="5"/>
      <c r="F87" s="4"/>
      <c r="G87" s="9"/>
      <c r="H87" s="5"/>
      <c r="I87" s="9"/>
      <c r="J87" s="7">
        <f>IF(OR(I87="",H87&lt;&gt;"利用中"),"",TODAY()-I87)</f>
      </c>
      <c r="K87" s="9"/>
      <c r="L87" s="7">
        <f>IF(OR(A87="",H87="削除済"),"",TRIM(IF(AND(J87&lt;&gt;"",J87&gt;=90),"90日未使用 ","")&amp;IF(AND(H87="利用中",OR(E87="管理者",E87="特権管理者"),OR(K87="",TODAY()-K87&gt;92)),"管理者の確認時期 ","")&amp;IF(D87="共有・システム用","共有ID ","")&amp;IF(AND(H87&lt;&gt;"停止済",OR(K87="",TODAY()-K87&gt;183)),"棚卸し未実施","")))</f>
      </c>
      <c r="M87" s="9"/>
      <c r="N87" s="4"/>
    </row>
    <row r="88" spans="1:14" x14ac:dyDescent="0.25">
      <c r="A88" s="4"/>
      <c r="B88" s="4"/>
      <c r="C88" s="4"/>
      <c r="D88" s="5"/>
      <c r="E88" s="5"/>
      <c r="F88" s="4"/>
      <c r="G88" s="9"/>
      <c r="H88" s="5"/>
      <c r="I88" s="9"/>
      <c r="J88" s="7">
        <f>IF(OR(I88="",H88&lt;&gt;"利用中"),"",TODAY()-I88)</f>
      </c>
      <c r="K88" s="9"/>
      <c r="L88" s="7">
        <f>IF(OR(A88="",H88="削除済"),"",TRIM(IF(AND(J88&lt;&gt;"",J88&gt;=90),"90日未使用 ","")&amp;IF(AND(H88="利用中",OR(E88="管理者",E88="特権管理者"),OR(K88="",TODAY()-K88&gt;92)),"管理者の確認時期 ","")&amp;IF(D88="共有・システム用","共有ID ","")&amp;IF(AND(H88&lt;&gt;"停止済",OR(K88="",TODAY()-K88&gt;183)),"棚卸し未実施","")))</f>
      </c>
      <c r="M88" s="9"/>
      <c r="N88" s="4"/>
    </row>
  </sheetData>
  <autoFilter ref="A3:N3"/>
  <mergeCells count="2">
    <mergeCell ref="A1:N1"/>
    <mergeCell ref="A2:N2"/>
  </mergeCells>
  <dataValidations count="6">
    <dataValidation type="list" allowBlank="1" sqref="D10:D88">
      <formula1>"社員,役員,派遣・業務委託,共有・システム用,社外ゲスト"</formula1>
    </dataValidation>
    <dataValidation type="list" allowBlank="1" sqref="D4:D88">
      <formula1>"社員,役員,派遣・業務委託,共有・システム用,社外ゲスト"</formula1>
    </dataValidation>
    <dataValidation type="list" allowBlank="1" sqref="E10:E88">
      <formula1>"一般,管理者,特権管理者,閲覧のみ"</formula1>
    </dataValidation>
    <dataValidation type="list" allowBlank="1" sqref="E4:E88">
      <formula1>"一般,管理者,特権管理者,閲覧のみ"</formula1>
    </dataValidation>
    <dataValidation type="list" allowBlank="1" sqref="H10:H88">
      <formula1>"利用中,休止中,停止済,削除済"</formula1>
    </dataValidation>
    <dataValidation type="list" allowBlank="1" sqref="H4:H88">
      <formula1>"利用中,休止中,停止済,削除済"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13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110" customWidth="1"/>
  </cols>
  <sheetData>
    <row r="1" spans="2:2" x14ac:dyDescent="0.25">
      <c r="B1" s="11" t="s">
        <v>64</v>
      </c>
    </row>
    <row r="3" spans="2:2" x14ac:dyDescent="0.25">
      <c r="B3" s="12" t="s">
        <v>65</v>
      </c>
    </row>
    <row r="4" spans="2:2" x14ac:dyDescent="0.25">
      <c r="B4" s="12" t="s">
        <v>66</v>
      </c>
    </row>
    <row r="5" spans="2:2" x14ac:dyDescent="0.25">
      <c r="B5" s="12" t="s">
        <v>67</v>
      </c>
    </row>
    <row r="6" spans="2:2" x14ac:dyDescent="0.25">
      <c r="B6" s="12" t="s">
        <v>68</v>
      </c>
    </row>
    <row r="7" spans="2:2" x14ac:dyDescent="0.25">
      <c r="B7" s="12" t="s">
        <v>69</v>
      </c>
    </row>
    <row r="8" spans="2:2" x14ac:dyDescent="0.25">
      <c r="B8" s="12" t="s">
        <v>70</v>
      </c>
    </row>
    <row r="9" spans="2:2" x14ac:dyDescent="0.25">
      <c r="B9" s="12" t="s">
        <v>71</v>
      </c>
    </row>
    <row r="10" spans="2:2" x14ac:dyDescent="0.25">
      <c r="B10" s="12" t="s">
        <v>72</v>
      </c>
    </row>
    <row r="11" spans="2:2" x14ac:dyDescent="0.25">
      <c r="B11" s="12" t="s">
        <v>73</v>
      </c>
    </row>
    <row r="12" spans="2:2" x14ac:dyDescent="0.25">
      <c r="B12" s="12" t="s">
        <v>74</v>
      </c>
    </row>
    <row r="13" spans="2:2" x14ac:dyDescent="0.25">
      <c r="B13" s="12" t="s">
        <v>75</v>
      </c>
    </row>
  </sheetData>
  <pageMargins left="0.5" right="0.5" top="0.6" bottom="0.6" header="0.3" footer="0.3"/>
  <pageSetup paperSize="9" orientation="portrait" fitToWidth="1" fitToHeight="0"/>
  <headerFooter>
    <oddFooter>&amp;L&amp;8情シスのミカタ(it-mikata.gameagelayer.com)の無料テンプレ&amp;R&amp;8&amp;P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サービス一覧</vt:lpstr>
      <vt:lpstr>アカウント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情シスのミカタ</dc:creator>
  <dc:title>アカウント・ライセンス管理台帳</dc:title>
  <dc:subject/>
  <dc:description/>
  <cp:keywords/>
  <cp:category/>
  <cp:lastModifiedBy>Unknown</cp:lastModifiedBy>
  <dcterms:created xsi:type="dcterms:W3CDTF">2026-10-03T11:41:17Z</dcterms:created>
  <dcterms:modified xsi:type="dcterms:W3CDTF">2026-10-03T11:41:17Z</dcterms:modified>
</cp:coreProperties>
</file>